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РОГРАММЫ ШКОЛА\УП 2022\"/>
    </mc:Choice>
  </mc:AlternateContent>
  <bookViews>
    <workbookView xWindow="0" yWindow="60" windowWidth="15315" windowHeight="5445"/>
  </bookViews>
  <sheets>
    <sheet name="8 лет" sheetId="1" r:id="rId1"/>
    <sheet name="9 лет" sheetId="2" r:id="rId2"/>
  </sheets>
  <calcPr calcId="162913"/>
</workbook>
</file>

<file path=xl/calcChain.xml><?xml version="1.0" encoding="utf-8"?>
<calcChain xmlns="http://schemas.openxmlformats.org/spreadsheetml/2006/main">
  <c r="E42" i="2" l="1"/>
  <c r="F41" i="2"/>
  <c r="F40" i="2"/>
  <c r="F39" i="2"/>
  <c r="G38" i="2"/>
  <c r="S34" i="2"/>
  <c r="N34" i="2"/>
  <c r="C33" i="2"/>
  <c r="C32" i="2"/>
  <c r="C31" i="2"/>
  <c r="C30" i="2"/>
  <c r="C29" i="2"/>
  <c r="E28" i="2"/>
  <c r="D28" i="2"/>
  <c r="C28" i="2"/>
  <c r="S25" i="2"/>
  <c r="Q25" i="2"/>
  <c r="Q34" i="2" s="1"/>
  <c r="P25" i="2"/>
  <c r="P34" i="2" s="1"/>
  <c r="O25" i="2"/>
  <c r="O34" i="2" s="1"/>
  <c r="N25" i="2"/>
  <c r="M25" i="2"/>
  <c r="M34" i="2" s="1"/>
  <c r="L25" i="2"/>
  <c r="L34" i="2" s="1"/>
  <c r="K25" i="2"/>
  <c r="K34" i="2" s="1"/>
  <c r="C24" i="2"/>
  <c r="C20" i="2" s="1"/>
  <c r="C23" i="2"/>
  <c r="C22" i="2"/>
  <c r="C21" i="2"/>
  <c r="E20" i="2"/>
  <c r="D20" i="2"/>
  <c r="C19" i="2"/>
  <c r="C18" i="2"/>
  <c r="C17" i="2"/>
  <c r="C16" i="2"/>
  <c r="C15" i="2" s="1"/>
  <c r="E15" i="2"/>
  <c r="E25" i="2" s="1"/>
  <c r="E34" i="2" s="1"/>
  <c r="D15" i="2"/>
  <c r="D14" i="2" s="1"/>
  <c r="D12" i="2" s="1"/>
  <c r="E41" i="1"/>
  <c r="F40" i="1"/>
  <c r="F39" i="1"/>
  <c r="F38" i="1"/>
  <c r="G37" i="1"/>
  <c r="C32" i="1"/>
  <c r="C31" i="1"/>
  <c r="C30" i="1"/>
  <c r="C29" i="1"/>
  <c r="C28" i="1"/>
  <c r="E27" i="1"/>
  <c r="D27" i="1"/>
  <c r="D25" i="1"/>
  <c r="D34" i="1" s="1"/>
  <c r="Q24" i="1"/>
  <c r="Q33" i="1" s="1"/>
  <c r="P24" i="1"/>
  <c r="P33" i="1" s="1"/>
  <c r="O24" i="1"/>
  <c r="O33" i="1" s="1"/>
  <c r="N24" i="1"/>
  <c r="N33" i="1" s="1"/>
  <c r="M24" i="1"/>
  <c r="M33" i="1" s="1"/>
  <c r="L24" i="1"/>
  <c r="L33" i="1" s="1"/>
  <c r="K24" i="1"/>
  <c r="K33" i="1" s="1"/>
  <c r="C23" i="1"/>
  <c r="C22" i="1"/>
  <c r="C21" i="1"/>
  <c r="E20" i="1"/>
  <c r="D20" i="1"/>
  <c r="C20" i="1" s="1"/>
  <c r="C19" i="1"/>
  <c r="C18" i="1"/>
  <c r="C17" i="1"/>
  <c r="C16" i="1"/>
  <c r="E15" i="1"/>
  <c r="E24" i="1" s="1"/>
  <c r="D14" i="1"/>
  <c r="D12" i="1" s="1"/>
  <c r="C26" i="2" l="1"/>
  <c r="E33" i="1"/>
  <c r="C15" i="1"/>
  <c r="C25" i="1"/>
  <c r="D26" i="2"/>
  <c r="D35" i="2" s="1"/>
  <c r="C35" i="2"/>
  <c r="C27" i="1"/>
  <c r="E37" i="2"/>
  <c r="E14" i="2" s="1"/>
  <c r="E12" i="2" s="1"/>
  <c r="E36" i="1"/>
  <c r="E14" i="1" s="1"/>
  <c r="C14" i="1"/>
  <c r="E12" i="1"/>
  <c r="C34" i="1" l="1"/>
  <c r="C12" i="1"/>
  <c r="C14" i="2"/>
  <c r="C12" i="2" s="1"/>
</calcChain>
</file>

<file path=xl/sharedStrings.xml><?xml version="1.0" encoding="utf-8"?>
<sst xmlns="http://schemas.openxmlformats.org/spreadsheetml/2006/main" count="244" uniqueCount="121">
  <si>
    <t>Индекс предметных областей, разделов и учебных предметов</t>
  </si>
  <si>
    <t>Наименование частей, предметных областей, разделов и учебных предметов</t>
  </si>
  <si>
    <t>Аудиторные занятия (в часах)</t>
  </si>
  <si>
    <t>Макс. уч. нагр.</t>
  </si>
  <si>
    <t>Промежуточная аттестация</t>
  </si>
  <si>
    <t>Распределение по годам обучения</t>
  </si>
  <si>
    <t>Трудоемкость в часах</t>
  </si>
  <si>
    <t>групповые</t>
  </si>
  <si>
    <t>мелкогрупповые</t>
  </si>
  <si>
    <t>индивидуальные</t>
  </si>
  <si>
    <t>зачеты</t>
  </si>
  <si>
    <t>контрольные уроки</t>
  </si>
  <si>
    <t>экзамены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</si>
  <si>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</si>
  <si>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</si>
  <si>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</si>
  <si>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</si>
  <si>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</si>
  <si>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</si>
  <si>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</si>
  <si>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</si>
  <si>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Сам. раб.</t>
  </si>
  <si>
    <t>Структура и объем ОП</t>
  </si>
  <si>
    <t>Количество недель аудиторных занятий</t>
  </si>
  <si>
    <t>ПО.01</t>
  </si>
  <si>
    <t>Музыкальное исполнительство</t>
  </si>
  <si>
    <t>ПО.01.УП.01</t>
  </si>
  <si>
    <t>Специальность и чтение с листа</t>
  </si>
  <si>
    <t>Ансамбль</t>
  </si>
  <si>
    <t>Концертмейстерский класс</t>
  </si>
  <si>
    <t>Хоровой класс</t>
  </si>
  <si>
    <t>ПО.01.УП.02</t>
  </si>
  <si>
    <t>ПО.01.УП.03</t>
  </si>
  <si>
    <t>ПО.01.УП.04</t>
  </si>
  <si>
    <t>ПО.02</t>
  </si>
  <si>
    <t>Теория и история музыки</t>
  </si>
  <si>
    <t>Сольфеджио</t>
  </si>
  <si>
    <t>Слушание музыки</t>
  </si>
  <si>
    <t>Музыкальная литература (зарубежная, отечественная)</t>
  </si>
  <si>
    <t>ПО.02.УП.02</t>
  </si>
  <si>
    <t>ПО.02.УП.03</t>
  </si>
  <si>
    <t>ПО.02.УП.01</t>
  </si>
  <si>
    <t>Аудиторная нагрузка по двум предметным областям</t>
  </si>
  <si>
    <t>Максимальная нагрузка по двум предметным обл.</t>
  </si>
  <si>
    <t>Недельная нагрузка в часах</t>
  </si>
  <si>
    <t>1/0</t>
  </si>
  <si>
    <t>Количество контрольных уроков, экзаменов, зачетов по двум предметным областям</t>
  </si>
  <si>
    <t>Вариативная часть</t>
  </si>
  <si>
    <t>В.00</t>
  </si>
  <si>
    <t>В.01.УП.01</t>
  </si>
  <si>
    <t>Ритмика</t>
  </si>
  <si>
    <t>В.02.УП.02</t>
  </si>
  <si>
    <t>Элементарная теория музыки</t>
  </si>
  <si>
    <t>В.03.УП.03</t>
  </si>
  <si>
    <t>В.04.УП.04</t>
  </si>
  <si>
    <t>В.05.УП.05</t>
  </si>
  <si>
    <t>Всего аудиторная нагрузка с учетом вариативной части</t>
  </si>
  <si>
    <t>Всего кол-во контр. уроков, зачетов, экзаменов</t>
  </si>
  <si>
    <t>К.03.00</t>
  </si>
  <si>
    <t>Консультации</t>
  </si>
  <si>
    <t>Годовая нагрузка в часах</t>
  </si>
  <si>
    <t>К.03.01</t>
  </si>
  <si>
    <t>К.03.02</t>
  </si>
  <si>
    <t>К.03.03</t>
  </si>
  <si>
    <t>К.03.04</t>
  </si>
  <si>
    <t>Музыкальная литература</t>
  </si>
  <si>
    <t>К.03.05</t>
  </si>
  <si>
    <t>Сводный хор</t>
  </si>
  <si>
    <t>А.04.00</t>
  </si>
  <si>
    <t>Аттестация</t>
  </si>
  <si>
    <t>Годовой объем в неделях</t>
  </si>
  <si>
    <t>ПА.04.01</t>
  </si>
  <si>
    <t>ИА.04.02</t>
  </si>
  <si>
    <t>Промежуточная (экзамены)</t>
  </si>
  <si>
    <t>Итоговая</t>
  </si>
  <si>
    <t>ИА.04.02.01</t>
  </si>
  <si>
    <t>ИА.04.02.02</t>
  </si>
  <si>
    <t>ИА.04.02.03</t>
  </si>
  <si>
    <t>Специальность</t>
  </si>
  <si>
    <t>Резерв учебного времени</t>
  </si>
  <si>
    <t>9-й класс</t>
  </si>
  <si>
    <t>ПО.02.УП.04</t>
  </si>
  <si>
    <t>Обязательная часть (ауд.+конс.)</t>
  </si>
  <si>
    <t>2, 10</t>
  </si>
  <si>
    <t>1,3,5…15</t>
  </si>
  <si>
    <t>8,10,12,14</t>
  </si>
  <si>
    <t>7,9,11,13</t>
  </si>
  <si>
    <t>8,5/7,5</t>
  </si>
  <si>
    <t>2,4,6…16</t>
  </si>
  <si>
    <t>Всего максимальная нагрузка с учетом вариативной части</t>
  </si>
  <si>
    <t>11/10</t>
  </si>
  <si>
    <t>23,5/21</t>
  </si>
  <si>
    <t>1,3,5…17</t>
  </si>
  <si>
    <t>2, 10,16</t>
  </si>
  <si>
    <t>8,10,12, 14,18</t>
  </si>
  <si>
    <t>7,9,11,  13,17</t>
  </si>
  <si>
    <t>11,14,16</t>
  </si>
  <si>
    <t>1-6</t>
  </si>
  <si>
    <t>8,10,12</t>
  </si>
  <si>
    <t>7,9,13, 15</t>
  </si>
  <si>
    <t>4,6,8,12,14</t>
  </si>
  <si>
    <t>7,9,13, 15,17</t>
  </si>
  <si>
    <t>4,6,10,12,14</t>
  </si>
  <si>
    <t>2,8,16</t>
  </si>
  <si>
    <t>РАБОЧИЙ УЧЕБНЫЙ ПЛАН</t>
  </si>
  <si>
    <t>Срок обучения: 8 лет</t>
  </si>
  <si>
    <t>по дополнительной предпрофессиональной общеобразовательной программе в области музыкального искусства "Фортепиано"</t>
  </si>
  <si>
    <t>Срок обучения: 9 лет</t>
  </si>
  <si>
    <t>Самостоятельная работа</t>
  </si>
  <si>
    <t>Классы/предметы</t>
  </si>
  <si>
    <t>I</t>
  </si>
  <si>
    <t>II</t>
  </si>
  <si>
    <t>III</t>
  </si>
  <si>
    <t>IV</t>
  </si>
  <si>
    <t>V</t>
  </si>
  <si>
    <t>VI</t>
  </si>
  <si>
    <t>VII</t>
  </si>
  <si>
    <t>VIII</t>
  </si>
  <si>
    <t>1,5/0</t>
  </si>
  <si>
    <t>Всего самостоятельная работа с учетом вариативной части</t>
  </si>
  <si>
    <t>12,5/11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</si>
</sst>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view="pageLayout" zoomScale="80" zoomScaleNormal="73" zoomScalePageLayoutView="80" workbookViewId="0"/>
  </sheetViews>
  <sheetFormatPr defaultRowHeight="15" x14ac:dyDescent="0.25"/>
  <cols>
    <col min="1" max="1" width="12" customWidth="1"/>
    <col min="2" max="2" width="24.42578125" customWidth="1"/>
    <col min="3" max="3" width="8.140625" customWidth="1"/>
    <col min="4" max="4" width="7.85546875" customWidth="1"/>
    <col min="5" max="5" width="6.28515625" customWidth="1"/>
    <col min="6" max="6" width="7.28515625" customWidth="1"/>
    <col min="7" max="7" width="6.28515625" customWidth="1"/>
    <col min="8" max="8" width="8.28515625" customWidth="1"/>
    <col min="9" max="9" width="7.5703125" customWidth="1"/>
    <col min="10" max="10" width="7.140625" customWidth="1"/>
    <col min="11" max="11" width="5.7109375" customWidth="1"/>
    <col min="12" max="13" width="5.42578125" customWidth="1"/>
    <col min="14" max="14" width="5.7109375" customWidth="1"/>
    <col min="15" max="15" width="5.28515625" customWidth="1"/>
    <col min="16" max="16" width="5.7109375" customWidth="1"/>
    <col min="17" max="17" width="5.42578125" customWidth="1"/>
    <col min="18" max="18" width="7.140625" customWidth="1"/>
  </cols>
  <sheetData>
    <row r="1" spans="1:18" ht="18.75" x14ac:dyDescent="0.3">
      <c r="D1" s="71" t="s">
        <v>104</v>
      </c>
      <c r="E1" s="71"/>
      <c r="F1" s="71"/>
      <c r="G1" s="71"/>
      <c r="H1" s="71"/>
      <c r="I1" s="71"/>
      <c r="J1" s="71"/>
      <c r="K1" s="71"/>
      <c r="O1" s="72"/>
      <c r="P1" s="72"/>
      <c r="Q1" s="72"/>
      <c r="R1" s="72"/>
    </row>
    <row r="2" spans="1:18" x14ac:dyDescent="0.25">
      <c r="O2" s="72"/>
      <c r="P2" s="72"/>
      <c r="Q2" s="72"/>
      <c r="R2" s="72"/>
    </row>
    <row r="3" spans="1:18" x14ac:dyDescent="0.25">
      <c r="D3" s="73" t="s">
        <v>106</v>
      </c>
      <c r="E3" s="73"/>
      <c r="F3" s="73"/>
      <c r="G3" s="73"/>
      <c r="H3" s="73"/>
      <c r="I3" s="73"/>
      <c r="J3" s="73"/>
      <c r="K3" s="73"/>
      <c r="O3" s="72"/>
      <c r="P3" s="72"/>
      <c r="Q3" s="72"/>
      <c r="R3" s="72"/>
    </row>
    <row r="4" spans="1:18" x14ac:dyDescent="0.25">
      <c r="D4" s="73"/>
      <c r="E4" s="73"/>
      <c r="F4" s="73"/>
      <c r="G4" s="73"/>
      <c r="H4" s="73"/>
      <c r="I4" s="73"/>
      <c r="J4" s="73"/>
      <c r="K4" s="73"/>
      <c r="O4" s="72"/>
      <c r="P4" s="72"/>
      <c r="Q4" s="72"/>
      <c r="R4" s="72"/>
    </row>
    <row r="5" spans="1:18" ht="23.25" customHeight="1" x14ac:dyDescent="0.25">
      <c r="D5" s="73"/>
      <c r="E5" s="73"/>
      <c r="F5" s="73"/>
      <c r="G5" s="73"/>
      <c r="H5" s="73"/>
      <c r="I5" s="73"/>
      <c r="J5" s="73"/>
      <c r="K5" s="73"/>
    </row>
    <row r="6" spans="1:18" x14ac:dyDescent="0.25">
      <c r="E6" s="74" t="s">
        <v>105</v>
      </c>
      <c r="F6" s="74"/>
      <c r="G6" s="74"/>
      <c r="H6" s="74"/>
      <c r="I6" s="74"/>
      <c r="J6" s="74"/>
    </row>
    <row r="9" spans="1:18" ht="42" customHeight="1" x14ac:dyDescent="0.25">
      <c r="A9" s="55" t="s">
        <v>0</v>
      </c>
      <c r="B9" s="55" t="s">
        <v>1</v>
      </c>
      <c r="C9" s="26" t="s">
        <v>3</v>
      </c>
      <c r="D9" s="27" t="s">
        <v>21</v>
      </c>
      <c r="E9" s="75" t="s">
        <v>2</v>
      </c>
      <c r="F9" s="76"/>
      <c r="G9" s="77"/>
      <c r="H9" s="75" t="s">
        <v>4</v>
      </c>
      <c r="I9" s="76"/>
      <c r="J9" s="77"/>
      <c r="K9" s="78" t="s">
        <v>5</v>
      </c>
      <c r="L9" s="78"/>
      <c r="M9" s="78"/>
      <c r="N9" s="78"/>
      <c r="O9" s="78"/>
      <c r="P9" s="78"/>
      <c r="Q9" s="78"/>
      <c r="R9" s="78"/>
    </row>
    <row r="10" spans="1:18" ht="64.5" customHeight="1" x14ac:dyDescent="0.25">
      <c r="A10" s="56"/>
      <c r="B10" s="56"/>
      <c r="C10" s="25" t="s">
        <v>6</v>
      </c>
      <c r="D10" s="25" t="s">
        <v>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25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  <c r="P10" s="6" t="s">
        <v>18</v>
      </c>
      <c r="Q10" s="6" t="s">
        <v>19</v>
      </c>
      <c r="R10" s="6" t="s">
        <v>20</v>
      </c>
    </row>
    <row r="11" spans="1:18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</row>
    <row r="12" spans="1:18" x14ac:dyDescent="0.25">
      <c r="A12" s="8"/>
      <c r="B12" s="5" t="s">
        <v>22</v>
      </c>
      <c r="C12" s="31">
        <f>C14+C27</f>
        <v>4427.5</v>
      </c>
      <c r="D12" s="31">
        <f>D14+D27</f>
        <v>2147.5</v>
      </c>
      <c r="E12" s="59">
        <f>E14+E27</f>
        <v>2280</v>
      </c>
      <c r="F12" s="59"/>
      <c r="G12" s="59"/>
      <c r="H12" s="8"/>
      <c r="I12" s="8"/>
      <c r="J12" s="8"/>
      <c r="K12" s="60" t="s">
        <v>23</v>
      </c>
      <c r="L12" s="60"/>
      <c r="M12" s="60"/>
      <c r="N12" s="60"/>
      <c r="O12" s="60"/>
      <c r="P12" s="60"/>
      <c r="Q12" s="60"/>
      <c r="R12" s="60"/>
    </row>
    <row r="13" spans="1:18" x14ac:dyDescent="0.25">
      <c r="A13" s="8"/>
      <c r="B13" s="9"/>
      <c r="C13" s="8"/>
      <c r="D13" s="8"/>
      <c r="E13" s="8"/>
      <c r="F13" s="8"/>
      <c r="G13" s="8"/>
      <c r="H13" s="8"/>
      <c r="I13" s="8"/>
      <c r="J13" s="8"/>
      <c r="K13" s="7">
        <v>32</v>
      </c>
      <c r="L13" s="7">
        <v>33</v>
      </c>
      <c r="M13" s="7">
        <v>33</v>
      </c>
      <c r="N13" s="7">
        <v>33</v>
      </c>
      <c r="O13" s="7">
        <v>33</v>
      </c>
      <c r="P13" s="7">
        <v>33</v>
      </c>
      <c r="Q13" s="7">
        <v>33</v>
      </c>
      <c r="R13" s="7">
        <v>33</v>
      </c>
    </row>
    <row r="14" spans="1:18" x14ac:dyDescent="0.25">
      <c r="A14" s="69" t="s">
        <v>82</v>
      </c>
      <c r="B14" s="70"/>
      <c r="C14" s="18">
        <f>D14+E14</f>
        <v>3999.5</v>
      </c>
      <c r="D14" s="18">
        <f>D15+D20</f>
        <v>2065</v>
      </c>
      <c r="E14" s="66">
        <f>E24+E36</f>
        <v>1934.5</v>
      </c>
      <c r="F14" s="66"/>
      <c r="G14" s="66"/>
      <c r="H14" s="8"/>
      <c r="I14" s="8"/>
      <c r="J14" s="8"/>
      <c r="K14" s="60" t="s">
        <v>44</v>
      </c>
      <c r="L14" s="60"/>
      <c r="M14" s="60"/>
      <c r="N14" s="60"/>
      <c r="O14" s="60"/>
      <c r="P14" s="60"/>
      <c r="Q14" s="60"/>
      <c r="R14" s="60"/>
    </row>
    <row r="15" spans="1:18" x14ac:dyDescent="0.25">
      <c r="A15" s="14" t="s">
        <v>24</v>
      </c>
      <c r="B15" s="24" t="s">
        <v>25</v>
      </c>
      <c r="C15" s="15">
        <f>D15+E15</f>
        <v>2706.5</v>
      </c>
      <c r="D15" s="16">
        <v>1588</v>
      </c>
      <c r="E15" s="68">
        <f>G16+F17+G18+E19</f>
        <v>1118.5</v>
      </c>
      <c r="F15" s="68"/>
      <c r="G15" s="6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x14ac:dyDescent="0.25">
      <c r="A16" s="8" t="s">
        <v>26</v>
      </c>
      <c r="B16" s="8" t="s">
        <v>27</v>
      </c>
      <c r="C16" s="7">
        <f>D16+G16</f>
        <v>1777</v>
      </c>
      <c r="D16" s="11">
        <v>1185</v>
      </c>
      <c r="E16" s="8"/>
      <c r="F16" s="8"/>
      <c r="G16" s="7">
        <v>592</v>
      </c>
      <c r="H16" s="32" t="s">
        <v>100</v>
      </c>
      <c r="I16" s="46" t="s">
        <v>84</v>
      </c>
      <c r="J16" s="32" t="s">
        <v>83</v>
      </c>
      <c r="K16" s="7">
        <v>2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3</v>
      </c>
      <c r="R16" s="7">
        <v>3</v>
      </c>
    </row>
    <row r="17" spans="1:18" x14ac:dyDescent="0.25">
      <c r="A17" s="8" t="s">
        <v>31</v>
      </c>
      <c r="B17" s="8" t="s">
        <v>28</v>
      </c>
      <c r="C17" s="7">
        <f>D17+F17</f>
        <v>330</v>
      </c>
      <c r="D17" s="11">
        <v>198</v>
      </c>
      <c r="E17" s="8"/>
      <c r="F17" s="7">
        <v>132</v>
      </c>
      <c r="G17" s="8"/>
      <c r="H17" s="32" t="s">
        <v>85</v>
      </c>
      <c r="I17" s="32" t="s">
        <v>86</v>
      </c>
      <c r="J17" s="32"/>
      <c r="K17" s="8"/>
      <c r="L17" s="8"/>
      <c r="M17" s="8"/>
      <c r="N17" s="11">
        <v>1</v>
      </c>
      <c r="O17" s="11">
        <v>1</v>
      </c>
      <c r="P17" s="11">
        <v>1</v>
      </c>
      <c r="Q17" s="11">
        <v>1</v>
      </c>
      <c r="R17" s="8"/>
    </row>
    <row r="18" spans="1:18" x14ac:dyDescent="0.25">
      <c r="A18" s="8" t="s">
        <v>32</v>
      </c>
      <c r="B18" s="8" t="s">
        <v>29</v>
      </c>
      <c r="C18" s="7">
        <f>D18+G18</f>
        <v>122.5</v>
      </c>
      <c r="D18" s="11">
        <v>73.5</v>
      </c>
      <c r="E18" s="8"/>
      <c r="F18" s="8"/>
      <c r="G18" s="7">
        <v>49</v>
      </c>
      <c r="H18" s="32">
        <v>15</v>
      </c>
      <c r="I18" s="32">
        <v>13.14</v>
      </c>
      <c r="J18" s="32"/>
      <c r="K18" s="8"/>
      <c r="L18" s="8"/>
      <c r="M18" s="8"/>
      <c r="N18" s="8"/>
      <c r="O18" s="8"/>
      <c r="P18" s="8"/>
      <c r="Q18" s="11">
        <v>1</v>
      </c>
      <c r="R18" s="11" t="s">
        <v>45</v>
      </c>
    </row>
    <row r="19" spans="1:18" x14ac:dyDescent="0.25">
      <c r="A19" s="8" t="s">
        <v>33</v>
      </c>
      <c r="B19" s="8" t="s">
        <v>30</v>
      </c>
      <c r="C19" s="7">
        <f>D19+E19</f>
        <v>477</v>
      </c>
      <c r="D19" s="11">
        <v>131.5</v>
      </c>
      <c r="E19" s="7">
        <v>345.5</v>
      </c>
      <c r="F19" s="8"/>
      <c r="G19" s="8"/>
      <c r="H19" s="32" t="s">
        <v>84</v>
      </c>
      <c r="I19" s="32" t="s">
        <v>88</v>
      </c>
      <c r="J19" s="32"/>
      <c r="K19" s="7">
        <v>1</v>
      </c>
      <c r="L19" s="7">
        <v>1</v>
      </c>
      <c r="M19" s="7">
        <v>1</v>
      </c>
      <c r="N19" s="7">
        <v>1.5</v>
      </c>
      <c r="O19" s="7">
        <v>1.5</v>
      </c>
      <c r="P19" s="7">
        <v>1.5</v>
      </c>
      <c r="Q19" s="7">
        <v>1.5</v>
      </c>
      <c r="R19" s="7">
        <v>1.5</v>
      </c>
    </row>
    <row r="20" spans="1:18" x14ac:dyDescent="0.25">
      <c r="A20" s="14" t="s">
        <v>34</v>
      </c>
      <c r="B20" s="14" t="s">
        <v>35</v>
      </c>
      <c r="C20" s="15">
        <f>D20+E20</f>
        <v>1135</v>
      </c>
      <c r="D20" s="15">
        <f>SUM(D21:D23)</f>
        <v>477</v>
      </c>
      <c r="E20" s="65">
        <f>F21+F22+F23</f>
        <v>658</v>
      </c>
      <c r="F20" s="65"/>
      <c r="G20" s="65"/>
      <c r="H20" s="32"/>
      <c r="I20" s="32"/>
      <c r="J20" s="32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8" t="s">
        <v>41</v>
      </c>
      <c r="B21" s="8" t="s">
        <v>36</v>
      </c>
      <c r="C21" s="7">
        <f>D21+F21</f>
        <v>641.5</v>
      </c>
      <c r="D21" s="7">
        <v>263</v>
      </c>
      <c r="E21" s="8"/>
      <c r="F21" s="7">
        <v>378.5</v>
      </c>
      <c r="G21" s="8"/>
      <c r="H21" s="32" t="s">
        <v>102</v>
      </c>
      <c r="I21" s="32" t="s">
        <v>84</v>
      </c>
      <c r="J21" s="32">
        <v>2.8</v>
      </c>
      <c r="K21" s="7">
        <v>1</v>
      </c>
      <c r="L21" s="7">
        <v>1.5</v>
      </c>
      <c r="M21" s="7">
        <v>1.5</v>
      </c>
      <c r="N21" s="7">
        <v>1.5</v>
      </c>
      <c r="O21" s="7">
        <v>1.5</v>
      </c>
      <c r="P21" s="7">
        <v>1.5</v>
      </c>
      <c r="Q21" s="7">
        <v>1.5</v>
      </c>
      <c r="R21" s="7">
        <v>1.5</v>
      </c>
    </row>
    <row r="22" spans="1:18" x14ac:dyDescent="0.25">
      <c r="A22" s="8" t="s">
        <v>39</v>
      </c>
      <c r="B22" s="8" t="s">
        <v>37</v>
      </c>
      <c r="C22" s="7">
        <f>D22+F22</f>
        <v>147</v>
      </c>
      <c r="D22" s="7">
        <v>49</v>
      </c>
      <c r="E22" s="8"/>
      <c r="F22" s="7">
        <v>98</v>
      </c>
      <c r="G22" s="8"/>
      <c r="H22" s="32"/>
      <c r="I22" s="41" t="s">
        <v>97</v>
      </c>
      <c r="J22" s="32"/>
      <c r="K22" s="7">
        <v>1</v>
      </c>
      <c r="L22" s="7">
        <v>1</v>
      </c>
      <c r="M22" s="7">
        <v>1</v>
      </c>
      <c r="N22" s="8"/>
      <c r="O22" s="8"/>
      <c r="P22" s="8"/>
      <c r="Q22" s="8"/>
      <c r="R22" s="8"/>
    </row>
    <row r="23" spans="1:18" ht="27" customHeight="1" x14ac:dyDescent="0.25">
      <c r="A23" s="12" t="s">
        <v>40</v>
      </c>
      <c r="B23" s="40" t="s">
        <v>38</v>
      </c>
      <c r="C23" s="7">
        <f>D23+F23</f>
        <v>346.5</v>
      </c>
      <c r="D23" s="7">
        <v>165</v>
      </c>
      <c r="E23" s="8"/>
      <c r="F23" s="7">
        <v>181.5</v>
      </c>
      <c r="G23" s="8"/>
      <c r="H23" s="32" t="s">
        <v>98</v>
      </c>
      <c r="I23" s="32" t="s">
        <v>99</v>
      </c>
      <c r="J23" s="32">
        <v>11.14</v>
      </c>
      <c r="K23" s="8"/>
      <c r="L23" s="8"/>
      <c r="M23" s="8"/>
      <c r="N23" s="7">
        <v>1</v>
      </c>
      <c r="O23" s="7">
        <v>1</v>
      </c>
      <c r="P23" s="7">
        <v>1</v>
      </c>
      <c r="Q23" s="7">
        <v>1</v>
      </c>
      <c r="R23" s="7">
        <v>1.5</v>
      </c>
    </row>
    <row r="24" spans="1:18" x14ac:dyDescent="0.25">
      <c r="A24" s="67" t="s">
        <v>42</v>
      </c>
      <c r="B24" s="67"/>
      <c r="C24" s="8"/>
      <c r="D24" s="8"/>
      <c r="E24" s="59">
        <f>E15+E20</f>
        <v>1776.5</v>
      </c>
      <c r="F24" s="59"/>
      <c r="G24" s="59"/>
      <c r="H24" s="32"/>
      <c r="I24" s="32"/>
      <c r="J24" s="32"/>
      <c r="K24" s="31">
        <f t="shared" ref="K24:Q24" si="0">SUM(K16:K23)</f>
        <v>5</v>
      </c>
      <c r="L24" s="31">
        <f t="shared" si="0"/>
        <v>5.5</v>
      </c>
      <c r="M24" s="31">
        <f t="shared" si="0"/>
        <v>5.5</v>
      </c>
      <c r="N24" s="31">
        <f t="shared" si="0"/>
        <v>7</v>
      </c>
      <c r="O24" s="31">
        <f t="shared" si="0"/>
        <v>7</v>
      </c>
      <c r="P24" s="31">
        <f t="shared" si="0"/>
        <v>7</v>
      </c>
      <c r="Q24" s="31">
        <f t="shared" si="0"/>
        <v>9</v>
      </c>
      <c r="R24" s="33" t="s">
        <v>87</v>
      </c>
    </row>
    <row r="25" spans="1:18" x14ac:dyDescent="0.25">
      <c r="A25" s="67" t="s">
        <v>43</v>
      </c>
      <c r="B25" s="67"/>
      <c r="C25" s="5">
        <f>D25+E25</f>
        <v>3841.5</v>
      </c>
      <c r="D25" s="5">
        <f>D15+D20</f>
        <v>2065</v>
      </c>
      <c r="E25" s="59">
        <v>1776.5</v>
      </c>
      <c r="F25" s="59"/>
      <c r="G25" s="59"/>
      <c r="H25" s="32"/>
      <c r="I25" s="32"/>
      <c r="J25" s="32"/>
      <c r="K25" s="8"/>
      <c r="L25" s="8"/>
      <c r="M25" s="8"/>
      <c r="N25" s="8"/>
      <c r="O25" s="8"/>
      <c r="P25" s="8"/>
      <c r="Q25" s="8"/>
      <c r="R25" s="8"/>
    </row>
    <row r="26" spans="1:18" ht="24.75" customHeight="1" x14ac:dyDescent="0.25">
      <c r="A26" s="57" t="s">
        <v>46</v>
      </c>
      <c r="B26" s="58"/>
      <c r="C26" s="8"/>
      <c r="D26" s="8"/>
      <c r="E26" s="8"/>
      <c r="F26" s="8"/>
      <c r="G26" s="8"/>
      <c r="H26" s="42">
        <v>26</v>
      </c>
      <c r="I26" s="42">
        <v>40</v>
      </c>
      <c r="J26" s="42">
        <v>6</v>
      </c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19" t="s">
        <v>48</v>
      </c>
      <c r="B27" s="19" t="s">
        <v>47</v>
      </c>
      <c r="C27" s="34">
        <f t="shared" ref="C27:C32" si="1">SUM(D27:G27)</f>
        <v>428</v>
      </c>
      <c r="D27" s="34">
        <f>SUM(D28:D32)</f>
        <v>82.5</v>
      </c>
      <c r="E27" s="61">
        <f>SUM(E28:G32)</f>
        <v>345.5</v>
      </c>
      <c r="F27" s="61"/>
      <c r="G27" s="6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8" t="s">
        <v>49</v>
      </c>
      <c r="B28" s="8" t="s">
        <v>50</v>
      </c>
      <c r="C28" s="29">
        <f t="shared" si="1"/>
        <v>32</v>
      </c>
      <c r="D28" s="8"/>
      <c r="E28" s="8"/>
      <c r="F28" s="7">
        <v>32</v>
      </c>
      <c r="G28" s="8"/>
      <c r="H28" s="32">
        <v>1</v>
      </c>
      <c r="I28" s="32">
        <v>2</v>
      </c>
      <c r="J28" s="46"/>
      <c r="K28" s="7">
        <v>1</v>
      </c>
      <c r="L28" s="7"/>
      <c r="M28" s="8"/>
      <c r="N28" s="8"/>
      <c r="O28" s="8"/>
      <c r="P28" s="8"/>
      <c r="Q28" s="8"/>
      <c r="R28" s="8"/>
    </row>
    <row r="29" spans="1:18" x14ac:dyDescent="0.25">
      <c r="A29" s="8" t="s">
        <v>51</v>
      </c>
      <c r="B29" s="43" t="s">
        <v>52</v>
      </c>
      <c r="C29" s="29">
        <f t="shared" si="1"/>
        <v>66</v>
      </c>
      <c r="D29" s="29">
        <v>33</v>
      </c>
      <c r="E29" s="8"/>
      <c r="F29" s="7">
        <v>33</v>
      </c>
      <c r="G29" s="8"/>
      <c r="H29" s="46"/>
      <c r="I29" s="32">
        <v>15.16</v>
      </c>
      <c r="J29" s="46"/>
      <c r="K29" s="8"/>
      <c r="L29" s="8"/>
      <c r="M29" s="8"/>
      <c r="N29" s="8"/>
      <c r="O29" s="8"/>
      <c r="P29" s="8"/>
      <c r="Q29" s="8"/>
      <c r="R29" s="7">
        <v>1</v>
      </c>
    </row>
    <row r="30" spans="1:18" x14ac:dyDescent="0.25">
      <c r="A30" s="8" t="s">
        <v>53</v>
      </c>
      <c r="B30" s="8" t="s">
        <v>30</v>
      </c>
      <c r="C30" s="29">
        <f t="shared" si="1"/>
        <v>148.5</v>
      </c>
      <c r="D30" s="8"/>
      <c r="E30" s="7">
        <v>148.5</v>
      </c>
      <c r="F30" s="9"/>
      <c r="G30" s="8"/>
      <c r="H30" s="46"/>
      <c r="I30" s="46"/>
      <c r="J30" s="46"/>
      <c r="K30" s="38"/>
      <c r="L30" s="38">
        <v>1</v>
      </c>
      <c r="M30" s="38">
        <v>1</v>
      </c>
      <c r="N30" s="7">
        <v>0.5</v>
      </c>
      <c r="O30" s="7">
        <v>0.5</v>
      </c>
      <c r="P30" s="7">
        <v>0.5</v>
      </c>
      <c r="Q30" s="7">
        <v>0.5</v>
      </c>
      <c r="R30" s="7">
        <v>0.5</v>
      </c>
    </row>
    <row r="31" spans="1:18" x14ac:dyDescent="0.25">
      <c r="A31" s="8" t="s">
        <v>54</v>
      </c>
      <c r="B31" s="8" t="s">
        <v>36</v>
      </c>
      <c r="C31" s="29">
        <f t="shared" si="1"/>
        <v>99</v>
      </c>
      <c r="D31" s="22"/>
      <c r="E31" s="29"/>
      <c r="F31" s="7">
        <v>99</v>
      </c>
      <c r="G31" s="22"/>
      <c r="H31" s="46"/>
      <c r="I31" s="46"/>
      <c r="J31" s="46"/>
      <c r="K31" s="22"/>
      <c r="L31" s="29">
        <v>0.5</v>
      </c>
      <c r="M31" s="29">
        <v>0.5</v>
      </c>
      <c r="N31" s="29">
        <v>0.5</v>
      </c>
      <c r="O31" s="7">
        <v>0.5</v>
      </c>
      <c r="P31" s="7">
        <v>0.5</v>
      </c>
      <c r="Q31" s="7">
        <v>0.5</v>
      </c>
      <c r="R31" s="29"/>
    </row>
    <row r="32" spans="1:18" x14ac:dyDescent="0.25">
      <c r="A32" s="22" t="s">
        <v>55</v>
      </c>
      <c r="B32" s="22" t="s">
        <v>28</v>
      </c>
      <c r="C32" s="29">
        <f t="shared" si="1"/>
        <v>82.5</v>
      </c>
      <c r="D32" s="29">
        <v>49.5</v>
      </c>
      <c r="E32" s="8"/>
      <c r="F32" s="35">
        <v>33</v>
      </c>
      <c r="G32" s="8"/>
      <c r="H32" s="32">
        <v>16</v>
      </c>
      <c r="I32" s="32">
        <v>15</v>
      </c>
      <c r="J32" s="46"/>
      <c r="K32" s="8"/>
      <c r="L32" s="9"/>
      <c r="M32" s="9"/>
      <c r="N32" s="9"/>
      <c r="O32" s="9"/>
      <c r="P32" s="9"/>
      <c r="Q32" s="9"/>
      <c r="R32" s="29">
        <v>1</v>
      </c>
    </row>
    <row r="33" spans="1:18" ht="22.5" customHeight="1" x14ac:dyDescent="0.25">
      <c r="A33" s="62" t="s">
        <v>56</v>
      </c>
      <c r="B33" s="63"/>
      <c r="C33" s="31"/>
      <c r="D33" s="31"/>
      <c r="E33" s="59">
        <f>E24+E27</f>
        <v>2122</v>
      </c>
      <c r="F33" s="59"/>
      <c r="G33" s="59"/>
      <c r="H33" s="29"/>
      <c r="I33" s="29"/>
      <c r="J33" s="8"/>
      <c r="K33" s="31">
        <f>SUM(K24:K32)</f>
        <v>6</v>
      </c>
      <c r="L33" s="31">
        <f t="shared" ref="L33:Q33" si="2">SUM(L24:L31)</f>
        <v>7</v>
      </c>
      <c r="M33" s="31">
        <f t="shared" si="2"/>
        <v>7</v>
      </c>
      <c r="N33" s="31">
        <f t="shared" si="2"/>
        <v>8</v>
      </c>
      <c r="O33" s="31">
        <f t="shared" si="2"/>
        <v>8</v>
      </c>
      <c r="P33" s="31">
        <f t="shared" si="2"/>
        <v>8</v>
      </c>
      <c r="Q33" s="31">
        <f t="shared" si="2"/>
        <v>10</v>
      </c>
      <c r="R33" s="33" t="s">
        <v>90</v>
      </c>
    </row>
    <row r="34" spans="1:18" ht="22.5" customHeight="1" x14ac:dyDescent="0.25">
      <c r="A34" s="62" t="s">
        <v>89</v>
      </c>
      <c r="B34" s="63"/>
      <c r="C34" s="31">
        <f>C25+C27</f>
        <v>4269.5</v>
      </c>
      <c r="D34" s="31">
        <f>D25+D27</f>
        <v>2147.5</v>
      </c>
      <c r="E34" s="31"/>
      <c r="F34" s="31"/>
      <c r="G34" s="31"/>
      <c r="H34" s="42">
        <v>28</v>
      </c>
      <c r="I34" s="42">
        <v>44</v>
      </c>
      <c r="J34" s="42">
        <v>6</v>
      </c>
      <c r="K34" s="31">
        <v>11</v>
      </c>
      <c r="L34" s="31">
        <v>12</v>
      </c>
      <c r="M34" s="31">
        <v>13</v>
      </c>
      <c r="N34" s="31">
        <v>16</v>
      </c>
      <c r="O34" s="31">
        <v>17</v>
      </c>
      <c r="P34" s="31">
        <v>17</v>
      </c>
      <c r="Q34" s="31">
        <v>21.5</v>
      </c>
      <c r="R34" s="31" t="s">
        <v>91</v>
      </c>
    </row>
    <row r="35" spans="1:18" x14ac:dyDescent="0.25">
      <c r="A35" s="64" t="s">
        <v>57</v>
      </c>
      <c r="B35" s="6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5">
      <c r="A36" s="14" t="s">
        <v>58</v>
      </c>
      <c r="B36" s="14" t="s">
        <v>59</v>
      </c>
      <c r="C36" s="30">
        <v>158</v>
      </c>
      <c r="D36" s="17"/>
      <c r="E36" s="65">
        <f>SUM(E37:G41)</f>
        <v>158</v>
      </c>
      <c r="F36" s="65"/>
      <c r="G36" s="65"/>
      <c r="H36" s="8"/>
      <c r="I36" s="8"/>
      <c r="J36" s="8"/>
      <c r="K36" s="59" t="s">
        <v>60</v>
      </c>
      <c r="L36" s="59"/>
      <c r="M36" s="59"/>
      <c r="N36" s="59"/>
      <c r="O36" s="59"/>
      <c r="P36" s="59"/>
      <c r="Q36" s="59"/>
      <c r="R36" s="59"/>
    </row>
    <row r="37" spans="1:18" x14ac:dyDescent="0.25">
      <c r="A37" s="8" t="s">
        <v>61</v>
      </c>
      <c r="B37" s="8" t="s">
        <v>27</v>
      </c>
      <c r="C37" s="8"/>
      <c r="D37" s="8"/>
      <c r="E37" s="8"/>
      <c r="F37" s="9"/>
      <c r="G37" s="29">
        <f>SUM(K37:R37)</f>
        <v>12</v>
      </c>
      <c r="H37" s="8"/>
      <c r="I37" s="8"/>
      <c r="J37" s="8"/>
      <c r="K37" s="29">
        <v>1</v>
      </c>
      <c r="L37" s="29">
        <v>1</v>
      </c>
      <c r="M37" s="29">
        <v>1</v>
      </c>
      <c r="N37" s="29">
        <v>1</v>
      </c>
      <c r="O37" s="29">
        <v>2</v>
      </c>
      <c r="P37" s="29">
        <v>2</v>
      </c>
      <c r="Q37" s="29">
        <v>2</v>
      </c>
      <c r="R37" s="29">
        <v>2</v>
      </c>
    </row>
    <row r="38" spans="1:18" x14ac:dyDescent="0.25">
      <c r="A38" s="8" t="s">
        <v>62</v>
      </c>
      <c r="B38" s="8" t="s">
        <v>36</v>
      </c>
      <c r="C38" s="8"/>
      <c r="D38" s="8"/>
      <c r="E38" s="8"/>
      <c r="F38" s="29">
        <f>SUM(K38:R38)</f>
        <v>9</v>
      </c>
      <c r="G38" s="9"/>
      <c r="H38" s="8"/>
      <c r="I38" s="8"/>
      <c r="J38" s="8"/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2</v>
      </c>
    </row>
    <row r="39" spans="1:18" x14ac:dyDescent="0.25">
      <c r="A39" s="8" t="s">
        <v>63</v>
      </c>
      <c r="B39" s="8" t="s">
        <v>65</v>
      </c>
      <c r="C39" s="8"/>
      <c r="D39" s="8"/>
      <c r="E39" s="8"/>
      <c r="F39" s="29">
        <f>SUM(K39:R39)</f>
        <v>5</v>
      </c>
      <c r="G39" s="9"/>
      <c r="H39" s="8"/>
      <c r="I39" s="8"/>
      <c r="J39" s="8"/>
      <c r="K39" s="8"/>
      <c r="L39" s="8"/>
      <c r="M39" s="8"/>
      <c r="N39" s="8"/>
      <c r="O39" s="29">
        <v>1</v>
      </c>
      <c r="P39" s="29">
        <v>1</v>
      </c>
      <c r="Q39" s="29">
        <v>1</v>
      </c>
      <c r="R39" s="29">
        <v>2</v>
      </c>
    </row>
    <row r="40" spans="1:18" x14ac:dyDescent="0.25">
      <c r="A40" s="8" t="s">
        <v>64</v>
      </c>
      <c r="B40" s="8" t="s">
        <v>28</v>
      </c>
      <c r="C40" s="8"/>
      <c r="D40" s="8"/>
      <c r="E40" s="8"/>
      <c r="F40" s="29">
        <f>SUM(K40:R40)</f>
        <v>4</v>
      </c>
      <c r="G40" s="9"/>
      <c r="H40" s="8"/>
      <c r="I40" s="8"/>
      <c r="J40" s="8"/>
      <c r="K40" s="8"/>
      <c r="L40" s="8"/>
      <c r="M40" s="8"/>
      <c r="N40" s="8"/>
      <c r="O40" s="29">
        <v>1</v>
      </c>
      <c r="P40" s="29">
        <v>1</v>
      </c>
      <c r="Q40" s="29">
        <v>1</v>
      </c>
      <c r="R40" s="29">
        <v>1</v>
      </c>
    </row>
    <row r="41" spans="1:18" x14ac:dyDescent="0.25">
      <c r="A41" s="8" t="s">
        <v>66</v>
      </c>
      <c r="B41" s="8" t="s">
        <v>67</v>
      </c>
      <c r="C41" s="8"/>
      <c r="D41" s="8"/>
      <c r="E41" s="29">
        <f>SUM(K41:R41)</f>
        <v>128</v>
      </c>
      <c r="F41" s="8"/>
      <c r="G41" s="8"/>
      <c r="H41" s="8"/>
      <c r="I41" s="8"/>
      <c r="J41" s="8"/>
      <c r="K41" s="29">
        <v>16</v>
      </c>
      <c r="L41" s="48">
        <v>16</v>
      </c>
      <c r="M41" s="48">
        <v>16</v>
      </c>
      <c r="N41" s="48">
        <v>16</v>
      </c>
      <c r="O41" s="48">
        <v>16</v>
      </c>
      <c r="P41" s="48">
        <v>16</v>
      </c>
      <c r="Q41" s="48">
        <v>16</v>
      </c>
      <c r="R41" s="48">
        <v>16</v>
      </c>
    </row>
    <row r="42" spans="1:18" x14ac:dyDescent="0.25">
      <c r="A42" s="10" t="s">
        <v>68</v>
      </c>
      <c r="B42" s="10" t="s">
        <v>69</v>
      </c>
      <c r="C42" s="59" t="s">
        <v>70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x14ac:dyDescent="0.25">
      <c r="A43" s="8" t="s">
        <v>71</v>
      </c>
      <c r="B43" s="8" t="s">
        <v>73</v>
      </c>
      <c r="C43" s="29">
        <v>7</v>
      </c>
      <c r="D43" s="8"/>
      <c r="E43" s="8"/>
      <c r="F43" s="8"/>
      <c r="G43" s="8"/>
      <c r="H43" s="8"/>
      <c r="I43" s="8"/>
      <c r="J43" s="8"/>
      <c r="K43" s="29">
        <v>1</v>
      </c>
      <c r="L43" s="29">
        <v>1</v>
      </c>
      <c r="M43" s="29">
        <v>1</v>
      </c>
      <c r="N43" s="29">
        <v>1</v>
      </c>
      <c r="O43" s="29">
        <v>1</v>
      </c>
      <c r="P43" s="29">
        <v>1</v>
      </c>
      <c r="Q43" s="29">
        <v>1</v>
      </c>
      <c r="R43" s="8"/>
    </row>
    <row r="44" spans="1:18" x14ac:dyDescent="0.25">
      <c r="A44" s="8" t="s">
        <v>72</v>
      </c>
      <c r="B44" s="8" t="s">
        <v>74</v>
      </c>
      <c r="C44" s="7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9">
        <v>2</v>
      </c>
    </row>
    <row r="45" spans="1:18" x14ac:dyDescent="0.25">
      <c r="A45" s="8" t="s">
        <v>75</v>
      </c>
      <c r="B45" s="8" t="s">
        <v>78</v>
      </c>
      <c r="C45" s="7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8" t="s">
        <v>76</v>
      </c>
      <c r="B46" s="8" t="s">
        <v>36</v>
      </c>
      <c r="C46" s="7">
        <v>0.5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27" customHeight="1" x14ac:dyDescent="0.25">
      <c r="A47" s="13" t="s">
        <v>77</v>
      </c>
      <c r="B47" s="40" t="s">
        <v>38</v>
      </c>
      <c r="C47" s="7">
        <v>0.5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59" t="s">
        <v>79</v>
      </c>
      <c r="B48" s="59"/>
      <c r="C48" s="31">
        <v>8</v>
      </c>
      <c r="D48" s="8"/>
      <c r="E48" s="8"/>
      <c r="F48" s="8"/>
      <c r="G48" s="8"/>
      <c r="H48" s="8"/>
      <c r="I48" s="8"/>
      <c r="J48" s="8"/>
      <c r="K48" s="29">
        <v>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1</v>
      </c>
      <c r="R48" s="29">
        <v>1</v>
      </c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thickBot="1" x14ac:dyDescent="0.3">
      <c r="A50" s="1"/>
      <c r="B50" s="1" t="s">
        <v>108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thickBot="1" x14ac:dyDescent="0.3">
      <c r="A51" s="1"/>
      <c r="B51" s="49" t="s">
        <v>109</v>
      </c>
      <c r="C51" s="50" t="s">
        <v>110</v>
      </c>
      <c r="D51" s="50" t="s">
        <v>111</v>
      </c>
      <c r="E51" s="50" t="s">
        <v>112</v>
      </c>
      <c r="F51" s="50" t="s">
        <v>113</v>
      </c>
      <c r="G51" s="50" t="s">
        <v>114</v>
      </c>
      <c r="H51" s="50" t="s">
        <v>115</v>
      </c>
      <c r="I51" s="50" t="s">
        <v>116</v>
      </c>
      <c r="J51" s="50" t="s">
        <v>117</v>
      </c>
      <c r="K51" s="1"/>
      <c r="L51" s="1"/>
      <c r="M51" s="1"/>
      <c r="N51" s="1"/>
      <c r="O51" s="1"/>
      <c r="P51" s="1"/>
      <c r="Q51" s="1"/>
      <c r="R51" s="1"/>
    </row>
    <row r="52" spans="1:18" ht="15.75" thickBot="1" x14ac:dyDescent="0.3">
      <c r="A52" s="1"/>
      <c r="B52" s="51" t="s">
        <v>27</v>
      </c>
      <c r="C52" s="52">
        <v>3</v>
      </c>
      <c r="D52" s="52">
        <v>3</v>
      </c>
      <c r="E52" s="52">
        <v>4</v>
      </c>
      <c r="F52" s="52">
        <v>4</v>
      </c>
      <c r="G52" s="52">
        <v>5</v>
      </c>
      <c r="H52" s="52">
        <v>5</v>
      </c>
      <c r="I52" s="52">
        <v>6</v>
      </c>
      <c r="J52" s="52">
        <v>6</v>
      </c>
      <c r="K52" s="1"/>
      <c r="L52" s="1"/>
      <c r="M52" s="1"/>
      <c r="N52" s="1"/>
      <c r="O52" s="1"/>
      <c r="P52" s="1"/>
      <c r="Q52" s="1"/>
      <c r="R52" s="1"/>
    </row>
    <row r="53" spans="1:18" ht="15.75" thickBot="1" x14ac:dyDescent="0.3">
      <c r="A53" s="1"/>
      <c r="B53" s="51" t="s">
        <v>28</v>
      </c>
      <c r="C53" s="52"/>
      <c r="D53" s="52"/>
      <c r="E53" s="52"/>
      <c r="F53" s="52">
        <v>1.5</v>
      </c>
      <c r="G53" s="52">
        <v>1.5</v>
      </c>
      <c r="H53" s="52">
        <v>1.5</v>
      </c>
      <c r="I53" s="52">
        <v>1.5</v>
      </c>
      <c r="J53" s="52">
        <v>1.5</v>
      </c>
      <c r="K53" s="1"/>
      <c r="L53" s="1"/>
      <c r="M53" s="1"/>
      <c r="N53" s="1"/>
      <c r="O53" s="1"/>
      <c r="P53" s="1"/>
      <c r="Q53" s="1"/>
      <c r="R53" s="1"/>
    </row>
    <row r="54" spans="1:18" ht="15.75" thickBot="1" x14ac:dyDescent="0.3">
      <c r="A54" s="1"/>
      <c r="B54" s="51" t="s">
        <v>29</v>
      </c>
      <c r="C54" s="52"/>
      <c r="D54" s="52"/>
      <c r="E54" s="52"/>
      <c r="F54" s="52"/>
      <c r="G54" s="52"/>
      <c r="H54" s="52"/>
      <c r="I54" s="52">
        <v>1.5</v>
      </c>
      <c r="J54" s="52" t="s">
        <v>118</v>
      </c>
      <c r="K54" s="1"/>
      <c r="L54" s="1"/>
      <c r="M54" s="1"/>
      <c r="N54" s="1"/>
      <c r="O54" s="1"/>
      <c r="P54" s="1"/>
      <c r="Q54" s="1"/>
      <c r="R54" s="1"/>
    </row>
    <row r="55" spans="1:18" ht="15.75" thickBot="1" x14ac:dyDescent="0.3">
      <c r="A55" s="1"/>
      <c r="B55" s="51" t="s">
        <v>30</v>
      </c>
      <c r="C55" s="52">
        <v>0.5</v>
      </c>
      <c r="D55" s="52">
        <v>0.5</v>
      </c>
      <c r="E55" s="52">
        <v>0.5</v>
      </c>
      <c r="F55" s="52">
        <v>0.5</v>
      </c>
      <c r="G55" s="52">
        <v>0.5</v>
      </c>
      <c r="H55" s="52">
        <v>0.5</v>
      </c>
      <c r="I55" s="52">
        <v>0.5</v>
      </c>
      <c r="J55" s="52">
        <v>0.5</v>
      </c>
      <c r="K55" s="1"/>
      <c r="L55" s="1"/>
      <c r="M55" s="1"/>
      <c r="N55" s="1"/>
      <c r="O55" s="1"/>
      <c r="P55" s="1"/>
      <c r="Q55" s="1"/>
      <c r="R55" s="1"/>
    </row>
    <row r="56" spans="1:18" ht="15.75" thickBot="1" x14ac:dyDescent="0.3">
      <c r="A56" s="1"/>
      <c r="B56" s="51" t="s">
        <v>36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1"/>
      <c r="L56" s="1"/>
      <c r="M56" s="1"/>
      <c r="N56" s="1"/>
      <c r="O56" s="1"/>
      <c r="P56" s="1"/>
      <c r="Q56" s="1"/>
      <c r="R56" s="1"/>
    </row>
    <row r="57" spans="1:18" ht="15.75" thickBot="1" x14ac:dyDescent="0.3">
      <c r="A57" s="1"/>
      <c r="B57" s="51" t="s">
        <v>37</v>
      </c>
      <c r="C57" s="52">
        <v>0.5</v>
      </c>
      <c r="D57" s="52">
        <v>0.5</v>
      </c>
      <c r="E57" s="52">
        <v>0.5</v>
      </c>
      <c r="F57" s="52"/>
      <c r="G57" s="52"/>
      <c r="H57" s="52"/>
      <c r="I57" s="52"/>
      <c r="J57" s="52"/>
      <c r="K57" s="1"/>
      <c r="L57" s="1"/>
      <c r="M57" s="1"/>
      <c r="N57" s="1"/>
      <c r="O57" s="1"/>
      <c r="P57" s="1"/>
      <c r="Q57" s="1"/>
      <c r="R57" s="1"/>
    </row>
    <row r="58" spans="1:18" ht="24.75" thickBot="1" x14ac:dyDescent="0.3">
      <c r="A58" s="1"/>
      <c r="B58" s="51" t="s">
        <v>38</v>
      </c>
      <c r="C58" s="52"/>
      <c r="D58" s="52"/>
      <c r="E58" s="52"/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1"/>
      <c r="L58" s="1"/>
      <c r="M58" s="1"/>
      <c r="N58" s="1"/>
      <c r="O58" s="1"/>
      <c r="P58" s="1"/>
      <c r="Q58" s="1"/>
      <c r="R58" s="1"/>
    </row>
    <row r="59" spans="1:18" ht="15.75" thickBot="1" x14ac:dyDescent="0.3">
      <c r="A59" s="1"/>
      <c r="B59" s="51" t="s">
        <v>52</v>
      </c>
      <c r="C59" s="52"/>
      <c r="D59" s="52"/>
      <c r="E59" s="52"/>
      <c r="F59" s="52"/>
      <c r="G59" s="52"/>
      <c r="H59" s="52"/>
      <c r="I59" s="52"/>
      <c r="J59" s="52">
        <v>1</v>
      </c>
      <c r="K59" s="1"/>
      <c r="L59" s="1"/>
      <c r="M59" s="1"/>
      <c r="N59" s="1"/>
      <c r="O59" s="1"/>
      <c r="P59" s="1"/>
      <c r="Q59" s="1"/>
      <c r="R59" s="1"/>
    </row>
    <row r="60" spans="1:18" ht="32.25" thickBot="1" x14ac:dyDescent="0.3">
      <c r="A60" s="1"/>
      <c r="B60" s="53" t="s">
        <v>119</v>
      </c>
      <c r="C60" s="54">
        <v>5</v>
      </c>
      <c r="D60" s="54">
        <v>5</v>
      </c>
      <c r="E60" s="54">
        <v>6</v>
      </c>
      <c r="F60" s="54">
        <v>8</v>
      </c>
      <c r="G60" s="54">
        <v>9</v>
      </c>
      <c r="H60" s="54">
        <v>9</v>
      </c>
      <c r="I60" s="54">
        <v>11.5</v>
      </c>
      <c r="J60" s="54" t="s">
        <v>120</v>
      </c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</sheetData>
  <mergeCells count="30">
    <mergeCell ref="D1:K1"/>
    <mergeCell ref="O1:R4"/>
    <mergeCell ref="D3:K5"/>
    <mergeCell ref="E6:J6"/>
    <mergeCell ref="E9:G9"/>
    <mergeCell ref="H9:J9"/>
    <mergeCell ref="K9:R9"/>
    <mergeCell ref="A24:B24"/>
    <mergeCell ref="A25:B25"/>
    <mergeCell ref="K14:R14"/>
    <mergeCell ref="E15:G15"/>
    <mergeCell ref="E20:G20"/>
    <mergeCell ref="E24:G24"/>
    <mergeCell ref="A14:B14"/>
    <mergeCell ref="B9:B10"/>
    <mergeCell ref="A9:A10"/>
    <mergeCell ref="A26:B26"/>
    <mergeCell ref="C42:R42"/>
    <mergeCell ref="A48:B48"/>
    <mergeCell ref="E27:G27"/>
    <mergeCell ref="A33:B33"/>
    <mergeCell ref="E33:G33"/>
    <mergeCell ref="A35:B35"/>
    <mergeCell ref="E36:G36"/>
    <mergeCell ref="K36:R36"/>
    <mergeCell ref="A34:B34"/>
    <mergeCell ref="K12:R12"/>
    <mergeCell ref="E14:G14"/>
    <mergeCell ref="E12:G12"/>
    <mergeCell ref="E25:G25"/>
  </mergeCells>
  <pageMargins left="0.39370078740157483" right="0.19685039370078741" top="0.39370078740157483" bottom="0.39370078740157483" header="0.31496062992125984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view="pageLayout" zoomScale="70" zoomScaleNormal="64" zoomScalePageLayoutView="70" workbookViewId="0">
      <selection activeCell="U14" sqref="U14"/>
    </sheetView>
  </sheetViews>
  <sheetFormatPr defaultRowHeight="15" x14ac:dyDescent="0.25"/>
  <cols>
    <col min="1" max="1" width="12.140625" customWidth="1"/>
    <col min="2" max="2" width="23.85546875" customWidth="1"/>
    <col min="3" max="3" width="8" customWidth="1"/>
    <col min="4" max="4" width="7.28515625" customWidth="1"/>
    <col min="5" max="5" width="6.42578125" customWidth="1"/>
    <col min="6" max="6" width="6.5703125" customWidth="1"/>
    <col min="7" max="7" width="5.7109375" customWidth="1"/>
    <col min="8" max="8" width="7.42578125" customWidth="1"/>
    <col min="9" max="9" width="7.28515625" customWidth="1"/>
    <col min="10" max="10" width="6.5703125" customWidth="1"/>
    <col min="11" max="11" width="5.28515625" customWidth="1"/>
    <col min="12" max="12" width="5.5703125" customWidth="1"/>
    <col min="13" max="13" width="5.28515625" customWidth="1"/>
    <col min="14" max="15" width="5.42578125" customWidth="1"/>
    <col min="16" max="16" width="5" customWidth="1"/>
    <col min="17" max="17" width="5.28515625" customWidth="1"/>
    <col min="18" max="19" width="5.7109375" customWidth="1"/>
  </cols>
  <sheetData>
    <row r="1" spans="1:21" ht="18.75" x14ac:dyDescent="0.3">
      <c r="D1" s="71" t="s">
        <v>104</v>
      </c>
      <c r="E1" s="71"/>
      <c r="F1" s="71"/>
      <c r="G1" s="71"/>
      <c r="H1" s="71"/>
      <c r="I1" s="71"/>
      <c r="J1" s="71"/>
      <c r="K1" s="71"/>
      <c r="O1" s="72"/>
      <c r="P1" s="72"/>
      <c r="Q1" s="72"/>
      <c r="R1" s="72"/>
    </row>
    <row r="2" spans="1:21" x14ac:dyDescent="0.25">
      <c r="O2" s="72"/>
      <c r="P2" s="72"/>
      <c r="Q2" s="72"/>
      <c r="R2" s="72"/>
    </row>
    <row r="3" spans="1:21" x14ac:dyDescent="0.25">
      <c r="D3" s="73" t="s">
        <v>106</v>
      </c>
      <c r="E3" s="73"/>
      <c r="F3" s="73"/>
      <c r="G3" s="73"/>
      <c r="H3" s="73"/>
      <c r="I3" s="73"/>
      <c r="J3" s="73"/>
      <c r="K3" s="73"/>
      <c r="O3" s="72"/>
      <c r="P3" s="72"/>
      <c r="Q3" s="72"/>
      <c r="R3" s="72"/>
    </row>
    <row r="4" spans="1:21" x14ac:dyDescent="0.25">
      <c r="D4" s="73"/>
      <c r="E4" s="73"/>
      <c r="F4" s="73"/>
      <c r="G4" s="73"/>
      <c r="H4" s="73"/>
      <c r="I4" s="73"/>
      <c r="J4" s="73"/>
      <c r="K4" s="73"/>
      <c r="O4" s="72"/>
      <c r="P4" s="72"/>
      <c r="Q4" s="72"/>
      <c r="R4" s="72"/>
    </row>
    <row r="5" spans="1:21" ht="18" customHeight="1" x14ac:dyDescent="0.25">
      <c r="D5" s="73"/>
      <c r="E5" s="73"/>
      <c r="F5" s="73"/>
      <c r="G5" s="73"/>
      <c r="H5" s="73"/>
      <c r="I5" s="73"/>
      <c r="J5" s="73"/>
      <c r="K5" s="73"/>
    </row>
    <row r="6" spans="1:21" x14ac:dyDescent="0.25">
      <c r="E6" s="74" t="s">
        <v>107</v>
      </c>
      <c r="F6" s="74"/>
      <c r="G6" s="74"/>
      <c r="H6" s="74"/>
      <c r="I6" s="74"/>
      <c r="J6" s="74"/>
    </row>
    <row r="9" spans="1:21" ht="36" customHeight="1" x14ac:dyDescent="0.25">
      <c r="A9" s="85" t="s">
        <v>0</v>
      </c>
      <c r="B9" s="85" t="s">
        <v>1</v>
      </c>
      <c r="C9" s="26" t="s">
        <v>3</v>
      </c>
      <c r="D9" s="26" t="s">
        <v>21</v>
      </c>
      <c r="E9" s="84" t="s">
        <v>2</v>
      </c>
      <c r="F9" s="84"/>
      <c r="G9" s="84"/>
      <c r="H9" s="84" t="s">
        <v>4</v>
      </c>
      <c r="I9" s="84"/>
      <c r="J9" s="84"/>
      <c r="K9" s="81" t="s">
        <v>5</v>
      </c>
      <c r="L9" s="82"/>
      <c r="M9" s="82"/>
      <c r="N9" s="82"/>
      <c r="O9" s="82"/>
      <c r="P9" s="82"/>
      <c r="Q9" s="82"/>
      <c r="R9" s="82"/>
      <c r="S9" s="83"/>
      <c r="T9" s="3"/>
    </row>
    <row r="10" spans="1:21" ht="66" customHeight="1" x14ac:dyDescent="0.25">
      <c r="A10" s="85"/>
      <c r="B10" s="85"/>
      <c r="C10" s="25" t="s">
        <v>6</v>
      </c>
      <c r="D10" s="25" t="s">
        <v>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25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  <c r="P10" s="6" t="s">
        <v>18</v>
      </c>
      <c r="Q10" s="6" t="s">
        <v>19</v>
      </c>
      <c r="R10" s="6" t="s">
        <v>20</v>
      </c>
      <c r="S10" s="6" t="s">
        <v>80</v>
      </c>
      <c r="T10" s="2"/>
      <c r="U10" s="4"/>
    </row>
    <row r="11" spans="1:21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"/>
      <c r="U11" s="4"/>
    </row>
    <row r="12" spans="1:21" x14ac:dyDescent="0.25">
      <c r="A12" s="22"/>
      <c r="B12" s="21" t="s">
        <v>22</v>
      </c>
      <c r="C12" s="31">
        <f>C14+C28</f>
        <v>5113.5</v>
      </c>
      <c r="D12" s="31">
        <f>D14+D28</f>
        <v>2510.5</v>
      </c>
      <c r="E12" s="86">
        <f>E14+E28</f>
        <v>2603</v>
      </c>
      <c r="F12" s="87"/>
      <c r="G12" s="88"/>
      <c r="H12" s="22"/>
      <c r="I12" s="22"/>
      <c r="J12" s="22"/>
      <c r="K12" s="60" t="s">
        <v>23</v>
      </c>
      <c r="L12" s="60"/>
      <c r="M12" s="60"/>
      <c r="N12" s="60"/>
      <c r="O12" s="60"/>
      <c r="P12" s="60"/>
      <c r="Q12" s="60"/>
      <c r="R12" s="60"/>
      <c r="S12" s="60"/>
      <c r="T12" s="2"/>
      <c r="U12" s="4"/>
    </row>
    <row r="13" spans="1:21" x14ac:dyDescent="0.25">
      <c r="A13" s="22"/>
      <c r="B13" s="9"/>
      <c r="C13" s="22"/>
      <c r="D13" s="22"/>
      <c r="E13" s="22"/>
      <c r="F13" s="22"/>
      <c r="G13" s="22"/>
      <c r="H13" s="22"/>
      <c r="I13" s="22"/>
      <c r="J13" s="22"/>
      <c r="K13" s="20">
        <v>32</v>
      </c>
      <c r="L13" s="20">
        <v>33</v>
      </c>
      <c r="M13" s="20">
        <v>33</v>
      </c>
      <c r="N13" s="20">
        <v>33</v>
      </c>
      <c r="O13" s="20">
        <v>33</v>
      </c>
      <c r="P13" s="20">
        <v>33</v>
      </c>
      <c r="Q13" s="20">
        <v>33</v>
      </c>
      <c r="R13" s="20">
        <v>33</v>
      </c>
      <c r="S13" s="20">
        <v>33</v>
      </c>
      <c r="T13" s="2"/>
      <c r="U13" s="4"/>
    </row>
    <row r="14" spans="1:21" x14ac:dyDescent="0.25">
      <c r="A14" s="69" t="s">
        <v>82</v>
      </c>
      <c r="B14" s="70"/>
      <c r="C14" s="18">
        <f>D14+E14</f>
        <v>4685.5</v>
      </c>
      <c r="D14" s="18">
        <f>D15+D20</f>
        <v>2428</v>
      </c>
      <c r="E14" s="91">
        <f>E25+E37</f>
        <v>2257.5</v>
      </c>
      <c r="F14" s="91"/>
      <c r="G14" s="91"/>
      <c r="H14" s="22"/>
      <c r="I14" s="22"/>
      <c r="J14" s="22"/>
      <c r="K14" s="60" t="s">
        <v>44</v>
      </c>
      <c r="L14" s="60"/>
      <c r="M14" s="60"/>
      <c r="N14" s="60"/>
      <c r="O14" s="60"/>
      <c r="P14" s="60"/>
      <c r="Q14" s="60"/>
      <c r="R14" s="60"/>
      <c r="S14" s="60"/>
      <c r="T14" s="2"/>
      <c r="U14" s="4"/>
    </row>
    <row r="15" spans="1:21" x14ac:dyDescent="0.25">
      <c r="A15" s="14" t="s">
        <v>24</v>
      </c>
      <c r="B15" s="24" t="s">
        <v>25</v>
      </c>
      <c r="C15" s="23">
        <f>SUM(C16:C19)</f>
        <v>3135.5</v>
      </c>
      <c r="D15" s="23">
        <f>SUM(D16:D19)</f>
        <v>1852</v>
      </c>
      <c r="E15" s="68">
        <f>G16+F17+G18+E19</f>
        <v>1283.5</v>
      </c>
      <c r="F15" s="68"/>
      <c r="G15" s="6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"/>
      <c r="U15" s="4"/>
    </row>
    <row r="16" spans="1:21" x14ac:dyDescent="0.25">
      <c r="A16" s="22" t="s">
        <v>26</v>
      </c>
      <c r="B16" s="39" t="s">
        <v>27</v>
      </c>
      <c r="C16" s="20">
        <f>D16+G16</f>
        <v>2074</v>
      </c>
      <c r="D16" s="20">
        <v>1383</v>
      </c>
      <c r="E16" s="22"/>
      <c r="F16" s="22"/>
      <c r="G16" s="20">
        <v>691</v>
      </c>
      <c r="H16" s="39" t="s">
        <v>100</v>
      </c>
      <c r="I16" s="28" t="s">
        <v>92</v>
      </c>
      <c r="J16" s="32" t="s">
        <v>93</v>
      </c>
      <c r="K16" s="20">
        <v>2</v>
      </c>
      <c r="L16" s="20">
        <v>2</v>
      </c>
      <c r="M16" s="20">
        <v>2</v>
      </c>
      <c r="N16" s="20">
        <v>2</v>
      </c>
      <c r="O16" s="20">
        <v>2</v>
      </c>
      <c r="P16" s="20">
        <v>2</v>
      </c>
      <c r="Q16" s="20">
        <v>3</v>
      </c>
      <c r="R16" s="20">
        <v>3</v>
      </c>
      <c r="S16" s="20">
        <v>3</v>
      </c>
      <c r="T16" s="2"/>
      <c r="U16" s="4"/>
    </row>
    <row r="17" spans="1:21" ht="23.25" customHeight="1" x14ac:dyDescent="0.25">
      <c r="A17" s="13" t="s">
        <v>31</v>
      </c>
      <c r="B17" s="13" t="s">
        <v>28</v>
      </c>
      <c r="C17" s="20">
        <f>D17+F17</f>
        <v>462</v>
      </c>
      <c r="D17" s="20">
        <v>264</v>
      </c>
      <c r="E17" s="22"/>
      <c r="F17" s="20">
        <v>198</v>
      </c>
      <c r="G17" s="22"/>
      <c r="H17" s="37" t="s">
        <v>94</v>
      </c>
      <c r="I17" s="37" t="s">
        <v>95</v>
      </c>
      <c r="J17" s="32"/>
      <c r="K17" s="22"/>
      <c r="L17" s="22"/>
      <c r="M17" s="22"/>
      <c r="N17" s="11">
        <v>1</v>
      </c>
      <c r="O17" s="11">
        <v>1</v>
      </c>
      <c r="P17" s="11">
        <v>1</v>
      </c>
      <c r="Q17" s="11">
        <v>1</v>
      </c>
      <c r="R17" s="22"/>
      <c r="S17" s="20">
        <v>2</v>
      </c>
      <c r="T17" s="2"/>
      <c r="U17" s="4"/>
    </row>
    <row r="18" spans="1:21" x14ac:dyDescent="0.25">
      <c r="A18" s="22" t="s">
        <v>32</v>
      </c>
      <c r="B18" s="22" t="s">
        <v>29</v>
      </c>
      <c r="C18" s="20">
        <f>D18+G18</f>
        <v>122.5</v>
      </c>
      <c r="D18" s="20">
        <v>73.5</v>
      </c>
      <c r="E18" s="22"/>
      <c r="F18" s="22"/>
      <c r="G18" s="20">
        <v>49</v>
      </c>
      <c r="H18" s="32">
        <v>15</v>
      </c>
      <c r="I18" s="32">
        <v>13.14</v>
      </c>
      <c r="J18" s="32"/>
      <c r="K18" s="22"/>
      <c r="L18" s="22"/>
      <c r="M18" s="22"/>
      <c r="N18" s="22"/>
      <c r="O18" s="22"/>
      <c r="P18" s="22"/>
      <c r="Q18" s="11">
        <v>1</v>
      </c>
      <c r="R18" s="11" t="s">
        <v>45</v>
      </c>
      <c r="S18" s="22"/>
      <c r="T18" s="2"/>
      <c r="U18" s="4"/>
    </row>
    <row r="19" spans="1:21" x14ac:dyDescent="0.25">
      <c r="A19" s="22" t="s">
        <v>33</v>
      </c>
      <c r="B19" s="22" t="s">
        <v>30</v>
      </c>
      <c r="C19" s="20">
        <f>D19+E19</f>
        <v>477</v>
      </c>
      <c r="D19" s="20">
        <v>131.5</v>
      </c>
      <c r="E19" s="20">
        <v>345.5</v>
      </c>
      <c r="F19" s="22"/>
      <c r="G19" s="22"/>
      <c r="H19" s="32" t="s">
        <v>84</v>
      </c>
      <c r="I19" s="32" t="s">
        <v>88</v>
      </c>
      <c r="J19" s="32"/>
      <c r="K19" s="20">
        <v>1</v>
      </c>
      <c r="L19" s="20">
        <v>1</v>
      </c>
      <c r="M19" s="20">
        <v>1</v>
      </c>
      <c r="N19" s="20">
        <v>1.5</v>
      </c>
      <c r="O19" s="20">
        <v>1.5</v>
      </c>
      <c r="P19" s="20">
        <v>1.5</v>
      </c>
      <c r="Q19" s="20">
        <v>1.5</v>
      </c>
      <c r="R19" s="20">
        <v>1.5</v>
      </c>
      <c r="S19" s="22"/>
      <c r="T19" s="2"/>
      <c r="U19" s="4"/>
    </row>
    <row r="20" spans="1:21" x14ac:dyDescent="0.25">
      <c r="A20" s="14" t="s">
        <v>34</v>
      </c>
      <c r="B20" s="14" t="s">
        <v>35</v>
      </c>
      <c r="C20" s="23">
        <f>SUM(C21:C24)</f>
        <v>1366</v>
      </c>
      <c r="D20" s="23">
        <f>SUM(D21:D24)</f>
        <v>576</v>
      </c>
      <c r="E20" s="65">
        <f>F21+F22+F23+F24</f>
        <v>790</v>
      </c>
      <c r="F20" s="65"/>
      <c r="G20" s="65"/>
      <c r="H20" s="32"/>
      <c r="I20" s="32"/>
      <c r="J20" s="32"/>
      <c r="K20" s="22"/>
      <c r="L20" s="22"/>
      <c r="M20" s="22"/>
      <c r="N20" s="22"/>
      <c r="O20" s="22"/>
      <c r="P20" s="22"/>
      <c r="Q20" s="22"/>
      <c r="R20" s="22"/>
      <c r="S20" s="22"/>
      <c r="T20" s="2"/>
      <c r="U20" s="4"/>
    </row>
    <row r="21" spans="1:21" ht="24" customHeight="1" x14ac:dyDescent="0.25">
      <c r="A21" s="13" t="s">
        <v>41</v>
      </c>
      <c r="B21" s="13" t="s">
        <v>36</v>
      </c>
      <c r="C21" s="20">
        <f>D21+F21</f>
        <v>724</v>
      </c>
      <c r="D21" s="20">
        <v>296</v>
      </c>
      <c r="E21" s="22"/>
      <c r="F21" s="20">
        <v>428</v>
      </c>
      <c r="G21" s="22"/>
      <c r="H21" s="47" t="s">
        <v>102</v>
      </c>
      <c r="I21" s="32" t="s">
        <v>92</v>
      </c>
      <c r="J21" s="37" t="s">
        <v>103</v>
      </c>
      <c r="K21" s="20">
        <v>1</v>
      </c>
      <c r="L21" s="20">
        <v>1.5</v>
      </c>
      <c r="M21" s="20">
        <v>1.5</v>
      </c>
      <c r="N21" s="20">
        <v>1.5</v>
      </c>
      <c r="O21" s="20">
        <v>1.5</v>
      </c>
      <c r="P21" s="20">
        <v>1.5</v>
      </c>
      <c r="Q21" s="20">
        <v>1.5</v>
      </c>
      <c r="R21" s="20">
        <v>1.5</v>
      </c>
      <c r="S21" s="20">
        <v>1.5</v>
      </c>
      <c r="T21" s="2"/>
      <c r="U21" s="4"/>
    </row>
    <row r="22" spans="1:21" x14ac:dyDescent="0.25">
      <c r="A22" s="22" t="s">
        <v>39</v>
      </c>
      <c r="B22" s="22" t="s">
        <v>37</v>
      </c>
      <c r="C22" s="20">
        <f>D22+F22</f>
        <v>147</v>
      </c>
      <c r="D22" s="20">
        <v>49</v>
      </c>
      <c r="E22" s="22"/>
      <c r="F22" s="20">
        <v>98</v>
      </c>
      <c r="G22" s="22"/>
      <c r="H22" s="32"/>
      <c r="I22" s="41" t="s">
        <v>97</v>
      </c>
      <c r="J22" s="32"/>
      <c r="K22" s="20">
        <v>1</v>
      </c>
      <c r="L22" s="20">
        <v>1</v>
      </c>
      <c r="M22" s="20">
        <v>1</v>
      </c>
      <c r="N22" s="22"/>
      <c r="O22" s="22"/>
      <c r="P22" s="22"/>
      <c r="Q22" s="22"/>
      <c r="R22" s="22"/>
      <c r="S22" s="20"/>
      <c r="T22" s="2"/>
      <c r="U22" s="4"/>
    </row>
    <row r="23" spans="1:21" ht="29.25" customHeight="1" x14ac:dyDescent="0.25">
      <c r="A23" s="13" t="s">
        <v>40</v>
      </c>
      <c r="B23" s="44" t="s">
        <v>38</v>
      </c>
      <c r="C23" s="20">
        <f>D23+F23</f>
        <v>429</v>
      </c>
      <c r="D23" s="20">
        <v>198</v>
      </c>
      <c r="E23" s="22"/>
      <c r="F23" s="20">
        <v>231</v>
      </c>
      <c r="G23" s="22"/>
      <c r="H23" s="32" t="s">
        <v>98</v>
      </c>
      <c r="I23" s="37" t="s">
        <v>101</v>
      </c>
      <c r="J23" s="32" t="s">
        <v>96</v>
      </c>
      <c r="K23" s="20"/>
      <c r="L23" s="20"/>
      <c r="M23" s="20"/>
      <c r="N23" s="20">
        <v>1</v>
      </c>
      <c r="O23" s="20">
        <v>1</v>
      </c>
      <c r="P23" s="20">
        <v>1</v>
      </c>
      <c r="Q23" s="20">
        <v>1</v>
      </c>
      <c r="R23" s="20">
        <v>1.5</v>
      </c>
      <c r="S23" s="20">
        <v>1.5</v>
      </c>
      <c r="T23" s="2"/>
      <c r="U23" s="4"/>
    </row>
    <row r="24" spans="1:21" ht="24" customHeight="1" x14ac:dyDescent="0.25">
      <c r="A24" s="13" t="s">
        <v>81</v>
      </c>
      <c r="B24" s="44" t="s">
        <v>52</v>
      </c>
      <c r="C24" s="20">
        <f>D24+F24</f>
        <v>66</v>
      </c>
      <c r="D24" s="20">
        <v>33</v>
      </c>
      <c r="E24" s="22"/>
      <c r="F24" s="20">
        <v>33</v>
      </c>
      <c r="G24" s="22"/>
      <c r="H24" s="22"/>
      <c r="I24" s="32">
        <v>17.18</v>
      </c>
      <c r="J24" s="22"/>
      <c r="K24" s="22"/>
      <c r="L24" s="22"/>
      <c r="M24" s="22"/>
      <c r="N24" s="22"/>
      <c r="O24" s="22"/>
      <c r="P24" s="22"/>
      <c r="Q24" s="22"/>
      <c r="R24" s="22"/>
      <c r="S24" s="20">
        <v>1</v>
      </c>
      <c r="T24" s="2"/>
      <c r="U24" s="4"/>
    </row>
    <row r="25" spans="1:21" x14ac:dyDescent="0.25">
      <c r="A25" s="67" t="s">
        <v>42</v>
      </c>
      <c r="B25" s="67"/>
      <c r="C25" s="22"/>
      <c r="D25" s="22"/>
      <c r="E25" s="59">
        <f>E15+E20</f>
        <v>2073.5</v>
      </c>
      <c r="F25" s="59"/>
      <c r="G25" s="59"/>
      <c r="H25" s="22"/>
      <c r="I25" s="22"/>
      <c r="J25" s="22"/>
      <c r="K25" s="31">
        <f>SUM(K16:K24)</f>
        <v>5</v>
      </c>
      <c r="L25" s="31">
        <f>SUM(L16:L24)</f>
        <v>5.5</v>
      </c>
      <c r="M25" s="31">
        <f>SUM(M16:M24)</f>
        <v>5.5</v>
      </c>
      <c r="N25" s="31">
        <f>SUM(N16:N23)</f>
        <v>7</v>
      </c>
      <c r="O25" s="31">
        <f>SUM(O16:O23)</f>
        <v>7</v>
      </c>
      <c r="P25" s="31">
        <f>SUM(P16:P23)</f>
        <v>7</v>
      </c>
      <c r="Q25" s="31">
        <f>SUM(Q16:Q23)</f>
        <v>9</v>
      </c>
      <c r="R25" s="33" t="s">
        <v>87</v>
      </c>
      <c r="S25" s="31">
        <f>SUM(S16:S24)</f>
        <v>9</v>
      </c>
      <c r="T25" s="2"/>
      <c r="U25" s="4"/>
    </row>
    <row r="26" spans="1:21" x14ac:dyDescent="0.25">
      <c r="A26" s="67" t="s">
        <v>43</v>
      </c>
      <c r="B26" s="67"/>
      <c r="C26" s="21">
        <f>C15+C20</f>
        <v>4501.5</v>
      </c>
      <c r="D26" s="21">
        <f>D15+D20</f>
        <v>2428</v>
      </c>
      <c r="E26" s="22"/>
      <c r="F26" s="22"/>
      <c r="G26" s="22"/>
      <c r="H26" s="22"/>
      <c r="I26" s="22"/>
      <c r="J26" s="22"/>
      <c r="K26" s="9"/>
      <c r="L26" s="9"/>
      <c r="M26" s="9"/>
      <c r="N26" s="9"/>
      <c r="O26" s="9"/>
      <c r="P26" s="9"/>
      <c r="Q26" s="9"/>
      <c r="R26" s="9"/>
      <c r="S26" s="9"/>
      <c r="T26" s="2"/>
      <c r="U26" s="4"/>
    </row>
    <row r="27" spans="1:21" ht="26.25" customHeight="1" x14ac:dyDescent="0.25">
      <c r="A27" s="79" t="s">
        <v>46</v>
      </c>
      <c r="B27" s="80"/>
      <c r="C27" s="22"/>
      <c r="D27" s="22"/>
      <c r="E27" s="22"/>
      <c r="F27" s="22"/>
      <c r="G27" s="22"/>
      <c r="H27" s="42">
        <v>27</v>
      </c>
      <c r="I27" s="42">
        <v>46</v>
      </c>
      <c r="J27" s="42">
        <v>9</v>
      </c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4"/>
    </row>
    <row r="28" spans="1:21" x14ac:dyDescent="0.25">
      <c r="A28" s="19" t="s">
        <v>48</v>
      </c>
      <c r="B28" s="19" t="s">
        <v>47</v>
      </c>
      <c r="C28" s="34">
        <f>SUM(D28:G28)</f>
        <v>428</v>
      </c>
      <c r="D28" s="34">
        <f>SUM(D29:D33)</f>
        <v>82.5</v>
      </c>
      <c r="E28" s="61">
        <f>SUM(E29:G33)</f>
        <v>345.5</v>
      </c>
      <c r="F28" s="61"/>
      <c r="G28" s="6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4"/>
    </row>
    <row r="29" spans="1:21" x14ac:dyDescent="0.25">
      <c r="A29" s="22" t="s">
        <v>49</v>
      </c>
      <c r="B29" s="22" t="s">
        <v>50</v>
      </c>
      <c r="C29" s="29">
        <f>SUM(D29:G29)</f>
        <v>32</v>
      </c>
      <c r="D29" s="22"/>
      <c r="E29" s="22"/>
      <c r="F29" s="20">
        <v>32</v>
      </c>
      <c r="G29" s="22"/>
      <c r="H29" s="32">
        <v>1</v>
      </c>
      <c r="I29" s="32">
        <v>2</v>
      </c>
      <c r="J29" s="39"/>
      <c r="K29" s="20">
        <v>1</v>
      </c>
      <c r="L29" s="20"/>
      <c r="M29" s="22"/>
      <c r="N29" s="22"/>
      <c r="O29" s="22"/>
      <c r="P29" s="22"/>
      <c r="Q29" s="22"/>
      <c r="R29" s="22"/>
      <c r="S29" s="22"/>
      <c r="T29" s="2"/>
      <c r="U29" s="4"/>
    </row>
    <row r="30" spans="1:21" x14ac:dyDescent="0.25">
      <c r="A30" s="22" t="s">
        <v>51</v>
      </c>
      <c r="B30" s="22" t="s">
        <v>52</v>
      </c>
      <c r="C30" s="29">
        <f>SUM(D30:F30)</f>
        <v>66</v>
      </c>
      <c r="D30" s="29">
        <v>33</v>
      </c>
      <c r="E30" s="22"/>
      <c r="F30" s="20">
        <v>33</v>
      </c>
      <c r="G30" s="22"/>
      <c r="H30" s="39"/>
      <c r="I30" s="32">
        <v>15.16</v>
      </c>
      <c r="J30" s="39"/>
      <c r="K30" s="22"/>
      <c r="L30" s="22"/>
      <c r="M30" s="22"/>
      <c r="N30" s="22"/>
      <c r="O30" s="22"/>
      <c r="P30" s="22"/>
      <c r="Q30" s="22"/>
      <c r="R30" s="20">
        <v>1</v>
      </c>
      <c r="S30" s="22"/>
      <c r="T30" s="2"/>
      <c r="U30" s="4"/>
    </row>
    <row r="31" spans="1:21" x14ac:dyDescent="0.25">
      <c r="A31" s="22" t="s">
        <v>53</v>
      </c>
      <c r="B31" s="22" t="s">
        <v>30</v>
      </c>
      <c r="C31" s="29">
        <f>SUM(D31:G31)</f>
        <v>148.5</v>
      </c>
      <c r="D31" s="22"/>
      <c r="E31" s="20">
        <v>148.5</v>
      </c>
      <c r="F31" s="9"/>
      <c r="G31" s="22"/>
      <c r="H31" s="39"/>
      <c r="I31" s="39"/>
      <c r="J31" s="39"/>
      <c r="K31" s="38"/>
      <c r="L31" s="38">
        <v>1</v>
      </c>
      <c r="M31" s="38">
        <v>1</v>
      </c>
      <c r="N31" s="20">
        <v>0.5</v>
      </c>
      <c r="O31" s="20">
        <v>0.5</v>
      </c>
      <c r="P31" s="20">
        <v>0.5</v>
      </c>
      <c r="Q31" s="20">
        <v>0.5</v>
      </c>
      <c r="R31" s="20">
        <v>0.5</v>
      </c>
      <c r="S31" s="22"/>
      <c r="T31" s="2"/>
      <c r="U31" s="4"/>
    </row>
    <row r="32" spans="1:21" x14ac:dyDescent="0.25">
      <c r="A32" s="22" t="s">
        <v>54</v>
      </c>
      <c r="B32" s="22" t="s">
        <v>36</v>
      </c>
      <c r="C32" s="29">
        <f>SUM(D32:G32)</f>
        <v>99</v>
      </c>
      <c r="D32" s="22"/>
      <c r="E32" s="22"/>
      <c r="F32" s="20">
        <v>99</v>
      </c>
      <c r="G32" s="22"/>
      <c r="H32" s="39"/>
      <c r="I32" s="39"/>
      <c r="J32" s="39"/>
      <c r="K32" s="22"/>
      <c r="L32" s="29">
        <v>0.5</v>
      </c>
      <c r="M32" s="29">
        <v>0.5</v>
      </c>
      <c r="N32" s="29">
        <v>0.5</v>
      </c>
      <c r="O32" s="20">
        <v>0.5</v>
      </c>
      <c r="P32" s="20">
        <v>0.5</v>
      </c>
      <c r="Q32" s="20">
        <v>0.5</v>
      </c>
      <c r="R32" s="20"/>
      <c r="S32" s="22"/>
      <c r="T32" s="2"/>
      <c r="U32" s="4"/>
    </row>
    <row r="33" spans="1:21" x14ac:dyDescent="0.25">
      <c r="A33" s="22" t="s">
        <v>55</v>
      </c>
      <c r="B33" s="22" t="s">
        <v>28</v>
      </c>
      <c r="C33" s="29">
        <f>SUM(D33:G33)</f>
        <v>82.5</v>
      </c>
      <c r="D33" s="29">
        <v>49.5</v>
      </c>
      <c r="E33" s="22"/>
      <c r="F33" s="29">
        <v>33</v>
      </c>
      <c r="G33" s="20"/>
      <c r="H33" s="32">
        <v>16</v>
      </c>
      <c r="I33" s="32">
        <v>15</v>
      </c>
      <c r="J33" s="39"/>
      <c r="K33" s="22"/>
      <c r="L33" s="22"/>
      <c r="M33" s="22"/>
      <c r="N33" s="22"/>
      <c r="O33" s="22"/>
      <c r="P33" s="22"/>
      <c r="Q33" s="22"/>
      <c r="R33" s="20">
        <v>1</v>
      </c>
      <c r="S33" s="22"/>
      <c r="T33" s="2"/>
      <c r="U33" s="4"/>
    </row>
    <row r="34" spans="1:21" ht="24.75" customHeight="1" x14ac:dyDescent="0.25">
      <c r="A34" s="92" t="s">
        <v>56</v>
      </c>
      <c r="B34" s="92"/>
      <c r="C34" s="22"/>
      <c r="D34" s="22"/>
      <c r="E34" s="59">
        <f>E25+E28</f>
        <v>2419</v>
      </c>
      <c r="F34" s="59"/>
      <c r="G34" s="59"/>
      <c r="H34" s="22"/>
      <c r="I34" s="22"/>
      <c r="J34" s="22"/>
      <c r="K34" s="31">
        <f t="shared" ref="K34:Q34" si="0">SUM(K25:K33)</f>
        <v>6</v>
      </c>
      <c r="L34" s="31">
        <f t="shared" si="0"/>
        <v>7</v>
      </c>
      <c r="M34" s="31">
        <f t="shared" si="0"/>
        <v>7</v>
      </c>
      <c r="N34" s="31">
        <f t="shared" si="0"/>
        <v>8</v>
      </c>
      <c r="O34" s="31">
        <f t="shared" si="0"/>
        <v>8</v>
      </c>
      <c r="P34" s="31">
        <f t="shared" si="0"/>
        <v>8</v>
      </c>
      <c r="Q34" s="31">
        <f t="shared" si="0"/>
        <v>10</v>
      </c>
      <c r="R34" s="33" t="s">
        <v>90</v>
      </c>
      <c r="S34" s="31">
        <f>SUM(S25:S33)</f>
        <v>9</v>
      </c>
      <c r="T34" s="2"/>
      <c r="U34" s="4"/>
    </row>
    <row r="35" spans="1:21" ht="24" customHeight="1" x14ac:dyDescent="0.25">
      <c r="A35" s="62" t="s">
        <v>89</v>
      </c>
      <c r="B35" s="63"/>
      <c r="C35" s="31">
        <f>C26+C28</f>
        <v>4929.5</v>
      </c>
      <c r="D35" s="31">
        <f>D26+D28</f>
        <v>2510.5</v>
      </c>
      <c r="E35" s="31"/>
      <c r="F35" s="31"/>
      <c r="G35" s="31"/>
      <c r="H35" s="22"/>
      <c r="I35" s="22"/>
      <c r="J35" s="22"/>
      <c r="K35" s="31">
        <v>11</v>
      </c>
      <c r="L35" s="31">
        <v>12</v>
      </c>
      <c r="M35" s="31">
        <v>13</v>
      </c>
      <c r="N35" s="31">
        <v>16</v>
      </c>
      <c r="O35" s="31">
        <v>17</v>
      </c>
      <c r="P35" s="31">
        <v>17</v>
      </c>
      <c r="Q35" s="31">
        <v>21.5</v>
      </c>
      <c r="R35" s="36" t="s">
        <v>91</v>
      </c>
      <c r="S35" s="31">
        <v>20</v>
      </c>
      <c r="T35" s="2"/>
      <c r="U35" s="4"/>
    </row>
    <row r="36" spans="1:21" x14ac:dyDescent="0.25">
      <c r="A36" s="64" t="s">
        <v>57</v>
      </c>
      <c r="B36" s="64"/>
      <c r="C36" s="22"/>
      <c r="D36" s="22"/>
      <c r="E36" s="22"/>
      <c r="F36" s="22"/>
      <c r="G36" s="22"/>
      <c r="H36" s="42">
        <v>29</v>
      </c>
      <c r="I36" s="42">
        <v>50</v>
      </c>
      <c r="J36" s="42">
        <v>9</v>
      </c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4"/>
    </row>
    <row r="37" spans="1:21" x14ac:dyDescent="0.25">
      <c r="A37" s="14" t="s">
        <v>58</v>
      </c>
      <c r="B37" s="14" t="s">
        <v>59</v>
      </c>
      <c r="C37" s="30">
        <v>184</v>
      </c>
      <c r="D37" s="17"/>
      <c r="E37" s="65">
        <f>SUM(E38:G42)</f>
        <v>184</v>
      </c>
      <c r="F37" s="65"/>
      <c r="G37" s="65"/>
      <c r="H37" s="22"/>
      <c r="I37" s="22"/>
      <c r="J37" s="22"/>
      <c r="K37" s="86" t="s">
        <v>60</v>
      </c>
      <c r="L37" s="87"/>
      <c r="M37" s="87"/>
      <c r="N37" s="87"/>
      <c r="O37" s="87"/>
      <c r="P37" s="87"/>
      <c r="Q37" s="87"/>
      <c r="R37" s="87"/>
      <c r="S37" s="88"/>
      <c r="T37" s="2"/>
      <c r="U37" s="4"/>
    </row>
    <row r="38" spans="1:21" x14ac:dyDescent="0.25">
      <c r="A38" s="22" t="s">
        <v>61</v>
      </c>
      <c r="B38" s="22" t="s">
        <v>27</v>
      </c>
      <c r="C38" s="22"/>
      <c r="D38" s="22"/>
      <c r="E38" s="29"/>
      <c r="F38" s="29"/>
      <c r="G38" s="29">
        <f>SUM(K38:S38)</f>
        <v>16</v>
      </c>
      <c r="H38" s="22"/>
      <c r="I38" s="22"/>
      <c r="J38" s="22"/>
      <c r="K38" s="48">
        <v>1</v>
      </c>
      <c r="L38" s="48">
        <v>1</v>
      </c>
      <c r="M38" s="48">
        <v>1</v>
      </c>
      <c r="N38" s="48">
        <v>1</v>
      </c>
      <c r="O38" s="48">
        <v>2</v>
      </c>
      <c r="P38" s="48">
        <v>2</v>
      </c>
      <c r="Q38" s="48">
        <v>2</v>
      </c>
      <c r="R38" s="48">
        <v>2</v>
      </c>
      <c r="S38" s="29">
        <v>4</v>
      </c>
      <c r="T38" s="2"/>
      <c r="U38" s="4"/>
    </row>
    <row r="39" spans="1:21" x14ac:dyDescent="0.25">
      <c r="A39" s="22" t="s">
        <v>62</v>
      </c>
      <c r="B39" s="22" t="s">
        <v>36</v>
      </c>
      <c r="C39" s="22"/>
      <c r="D39" s="22"/>
      <c r="E39" s="29"/>
      <c r="F39" s="29">
        <f>SUM(K39:S39)</f>
        <v>11</v>
      </c>
      <c r="G39" s="29"/>
      <c r="H39" s="22"/>
      <c r="I39" s="22"/>
      <c r="J39" s="22"/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2</v>
      </c>
      <c r="S39" s="29">
        <v>2</v>
      </c>
      <c r="T39" s="2"/>
      <c r="U39" s="4"/>
    </row>
    <row r="40" spans="1:21" x14ac:dyDescent="0.25">
      <c r="A40" s="22" t="s">
        <v>63</v>
      </c>
      <c r="B40" s="22" t="s">
        <v>65</v>
      </c>
      <c r="C40" s="22"/>
      <c r="D40" s="22"/>
      <c r="E40" s="29"/>
      <c r="F40" s="29">
        <f>SUM(K40:S40)</f>
        <v>7</v>
      </c>
      <c r="G40" s="29"/>
      <c r="H40" s="22"/>
      <c r="I40" s="22"/>
      <c r="J40" s="22"/>
      <c r="K40" s="22"/>
      <c r="L40" s="22"/>
      <c r="M40" s="22"/>
      <c r="N40" s="22"/>
      <c r="O40" s="48">
        <v>1</v>
      </c>
      <c r="P40" s="48">
        <v>1</v>
      </c>
      <c r="Q40" s="48">
        <v>1</v>
      </c>
      <c r="R40" s="48">
        <v>2</v>
      </c>
      <c r="S40" s="29">
        <v>2</v>
      </c>
      <c r="T40" s="2"/>
      <c r="U40" s="4"/>
    </row>
    <row r="41" spans="1:21" x14ac:dyDescent="0.25">
      <c r="A41" s="22" t="s">
        <v>64</v>
      </c>
      <c r="B41" s="22" t="s">
        <v>28</v>
      </c>
      <c r="C41" s="22"/>
      <c r="D41" s="22"/>
      <c r="E41" s="29"/>
      <c r="F41" s="29">
        <f>SUM(K41:S41)</f>
        <v>6</v>
      </c>
      <c r="G41" s="29"/>
      <c r="H41" s="22"/>
      <c r="I41" s="22"/>
      <c r="J41" s="22"/>
      <c r="K41" s="22"/>
      <c r="L41" s="22"/>
      <c r="M41" s="22"/>
      <c r="N41" s="22"/>
      <c r="O41" s="48">
        <v>1</v>
      </c>
      <c r="P41" s="48">
        <v>1</v>
      </c>
      <c r="Q41" s="48">
        <v>1</v>
      </c>
      <c r="R41" s="48">
        <v>1</v>
      </c>
      <c r="S41" s="29">
        <v>2</v>
      </c>
      <c r="T41" s="2"/>
      <c r="U41" s="4"/>
    </row>
    <row r="42" spans="1:21" x14ac:dyDescent="0.25">
      <c r="A42" s="22" t="s">
        <v>66</v>
      </c>
      <c r="B42" s="22" t="s">
        <v>67</v>
      </c>
      <c r="C42" s="22"/>
      <c r="D42" s="22"/>
      <c r="E42" s="29">
        <f>SUM(K42:S42)</f>
        <v>144</v>
      </c>
      <c r="F42" s="29"/>
      <c r="G42" s="29"/>
      <c r="H42" s="22"/>
      <c r="I42" s="22"/>
      <c r="J42" s="22"/>
      <c r="K42" s="48">
        <v>16</v>
      </c>
      <c r="L42" s="48">
        <v>16</v>
      </c>
      <c r="M42" s="48">
        <v>16</v>
      </c>
      <c r="N42" s="48">
        <v>16</v>
      </c>
      <c r="O42" s="48">
        <v>16</v>
      </c>
      <c r="P42" s="48">
        <v>16</v>
      </c>
      <c r="Q42" s="48">
        <v>16</v>
      </c>
      <c r="R42" s="48">
        <v>16</v>
      </c>
      <c r="S42" s="29">
        <v>16</v>
      </c>
      <c r="T42" s="2"/>
      <c r="U42" s="4"/>
    </row>
    <row r="43" spans="1:21" x14ac:dyDescent="0.25">
      <c r="A43" s="10" t="s">
        <v>68</v>
      </c>
      <c r="B43" s="10" t="s">
        <v>69</v>
      </c>
      <c r="C43" s="59" t="s">
        <v>70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22"/>
      <c r="T43" s="2"/>
      <c r="U43" s="4"/>
    </row>
    <row r="44" spans="1:21" x14ac:dyDescent="0.25">
      <c r="A44" s="22" t="s">
        <v>71</v>
      </c>
      <c r="B44" s="22" t="s">
        <v>73</v>
      </c>
      <c r="C44" s="29">
        <v>8</v>
      </c>
      <c r="D44" s="22"/>
      <c r="E44" s="22"/>
      <c r="F44" s="22"/>
      <c r="G44" s="22"/>
      <c r="H44" s="22"/>
      <c r="I44" s="22"/>
      <c r="J44" s="22"/>
      <c r="K44" s="29">
        <v>1</v>
      </c>
      <c r="L44" s="29">
        <v>1</v>
      </c>
      <c r="M44" s="29">
        <v>1</v>
      </c>
      <c r="N44" s="29">
        <v>1</v>
      </c>
      <c r="O44" s="29">
        <v>1</v>
      </c>
      <c r="P44" s="29">
        <v>1</v>
      </c>
      <c r="Q44" s="29">
        <v>1</v>
      </c>
      <c r="R44" s="29">
        <v>1</v>
      </c>
      <c r="S44" s="29"/>
      <c r="T44" s="2"/>
      <c r="U44" s="4"/>
    </row>
    <row r="45" spans="1:21" x14ac:dyDescent="0.25">
      <c r="A45" s="22" t="s">
        <v>72</v>
      </c>
      <c r="B45" s="22" t="s">
        <v>74</v>
      </c>
      <c r="C45" s="20">
        <v>2</v>
      </c>
      <c r="D45" s="22"/>
      <c r="E45" s="22"/>
      <c r="F45" s="22"/>
      <c r="G45" s="22"/>
      <c r="H45" s="22"/>
      <c r="I45" s="22"/>
      <c r="J45" s="22"/>
      <c r="K45" s="29"/>
      <c r="L45" s="29"/>
      <c r="M45" s="29"/>
      <c r="N45" s="29"/>
      <c r="O45" s="29"/>
      <c r="P45" s="29"/>
      <c r="Q45" s="29"/>
      <c r="R45" s="29"/>
      <c r="S45" s="29">
        <v>2</v>
      </c>
      <c r="T45" s="2"/>
      <c r="U45" s="4"/>
    </row>
    <row r="46" spans="1:21" x14ac:dyDescent="0.25">
      <c r="A46" s="22" t="s">
        <v>75</v>
      </c>
      <c r="B46" s="22" t="s">
        <v>78</v>
      </c>
      <c r="C46" s="20">
        <v>1</v>
      </c>
      <c r="D46" s="22"/>
      <c r="E46" s="22"/>
      <c r="F46" s="22"/>
      <c r="G46" s="22"/>
      <c r="H46" s="22"/>
      <c r="I46" s="22"/>
      <c r="J46" s="22"/>
      <c r="K46" s="29"/>
      <c r="L46" s="29"/>
      <c r="M46" s="29"/>
      <c r="N46" s="29"/>
      <c r="O46" s="29"/>
      <c r="P46" s="29"/>
      <c r="Q46" s="29"/>
      <c r="R46" s="29"/>
      <c r="S46" s="29"/>
      <c r="T46" s="2"/>
      <c r="U46" s="4"/>
    </row>
    <row r="47" spans="1:21" x14ac:dyDescent="0.25">
      <c r="A47" s="22" t="s">
        <v>76</v>
      </c>
      <c r="B47" s="22" t="s">
        <v>36</v>
      </c>
      <c r="C47" s="20">
        <v>0.5</v>
      </c>
      <c r="D47" s="22"/>
      <c r="E47" s="22"/>
      <c r="F47" s="22"/>
      <c r="G47" s="22"/>
      <c r="H47" s="22"/>
      <c r="I47" s="22"/>
      <c r="J47" s="22"/>
      <c r="K47" s="29"/>
      <c r="L47" s="29"/>
      <c r="M47" s="29"/>
      <c r="N47" s="29"/>
      <c r="O47" s="29"/>
      <c r="P47" s="29"/>
      <c r="Q47" s="29"/>
      <c r="R47" s="29"/>
      <c r="S47" s="29"/>
      <c r="T47" s="2"/>
      <c r="U47" s="4"/>
    </row>
    <row r="48" spans="1:21" ht="22.5" x14ac:dyDescent="0.25">
      <c r="A48" s="13" t="s">
        <v>77</v>
      </c>
      <c r="B48" s="45" t="s">
        <v>38</v>
      </c>
      <c r="C48" s="20">
        <v>0.5</v>
      </c>
      <c r="D48" s="22"/>
      <c r="E48" s="22"/>
      <c r="F48" s="22"/>
      <c r="G48" s="22"/>
      <c r="H48" s="22"/>
      <c r="I48" s="22"/>
      <c r="J48" s="22"/>
      <c r="K48" s="29"/>
      <c r="L48" s="29"/>
      <c r="M48" s="29"/>
      <c r="N48" s="29"/>
      <c r="O48" s="29"/>
      <c r="P48" s="29"/>
      <c r="Q48" s="29"/>
      <c r="R48" s="29"/>
      <c r="S48" s="29"/>
      <c r="T48" s="2"/>
      <c r="U48" s="4"/>
    </row>
    <row r="49" spans="1:21" x14ac:dyDescent="0.25">
      <c r="A49" s="89" t="s">
        <v>79</v>
      </c>
      <c r="B49" s="90"/>
      <c r="C49" s="29">
        <v>9</v>
      </c>
      <c r="D49" s="9"/>
      <c r="E49" s="9"/>
      <c r="F49" s="9"/>
      <c r="G49" s="9"/>
      <c r="H49" s="9"/>
      <c r="I49" s="9"/>
      <c r="J49" s="9"/>
      <c r="K49" s="29">
        <v>1</v>
      </c>
      <c r="L49" s="29">
        <v>1</v>
      </c>
      <c r="M49" s="29">
        <v>1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"/>
      <c r="U49" s="4"/>
    </row>
    <row r="50" spans="1:21" x14ac:dyDescent="0.25">
      <c r="S50" s="2"/>
      <c r="T50" s="2"/>
      <c r="U50" s="4"/>
    </row>
    <row r="51" spans="1:21" x14ac:dyDescent="0.25">
      <c r="S51" s="2"/>
      <c r="T51" s="2"/>
      <c r="U51" s="4"/>
    </row>
    <row r="52" spans="1:21" x14ac:dyDescent="0.25">
      <c r="S52" s="2"/>
      <c r="T52" s="2"/>
      <c r="U52" s="4"/>
    </row>
    <row r="53" spans="1:21" x14ac:dyDescent="0.25">
      <c r="S53" s="2"/>
      <c r="T53" s="2"/>
      <c r="U53" s="4"/>
    </row>
    <row r="54" spans="1:21" x14ac:dyDescent="0.25">
      <c r="S54" s="2"/>
      <c r="T54" s="2"/>
      <c r="U54" s="4"/>
    </row>
    <row r="55" spans="1:21" x14ac:dyDescent="0.25">
      <c r="S55" s="2"/>
      <c r="T55" s="2"/>
      <c r="U55" s="4"/>
    </row>
  </sheetData>
  <mergeCells count="29">
    <mergeCell ref="D1:K1"/>
    <mergeCell ref="O1:R4"/>
    <mergeCell ref="D3:K5"/>
    <mergeCell ref="E6:J6"/>
    <mergeCell ref="A49:B49"/>
    <mergeCell ref="C43:R43"/>
    <mergeCell ref="K12:S12"/>
    <mergeCell ref="K14:S14"/>
    <mergeCell ref="E14:G14"/>
    <mergeCell ref="E28:G28"/>
    <mergeCell ref="E15:G15"/>
    <mergeCell ref="E20:G20"/>
    <mergeCell ref="K37:S37"/>
    <mergeCell ref="A34:B34"/>
    <mergeCell ref="E34:G34"/>
    <mergeCell ref="A36:B36"/>
    <mergeCell ref="E37:G37"/>
    <mergeCell ref="A35:B35"/>
    <mergeCell ref="A27:B27"/>
    <mergeCell ref="K9:S9"/>
    <mergeCell ref="H9:J9"/>
    <mergeCell ref="A25:B25"/>
    <mergeCell ref="E25:G25"/>
    <mergeCell ref="A26:B26"/>
    <mergeCell ref="A9:A10"/>
    <mergeCell ref="B9:B10"/>
    <mergeCell ref="E9:G9"/>
    <mergeCell ref="A14:B14"/>
    <mergeCell ref="E12:G12"/>
  </mergeCells>
  <pageMargins left="0.39370078740157483" right="0.19685039370078741" top="0.39370078740157483" bottom="0.39370078740157483" header="0.31496062992125984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лет</vt:lpstr>
      <vt:lpstr>9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связной</dc:creator>
  <cp:lastModifiedBy>Юзер</cp:lastModifiedBy>
  <cp:lastPrinted>2013-06-18T05:45:07Z</cp:lastPrinted>
  <dcterms:created xsi:type="dcterms:W3CDTF">2013-06-12T14:15:04Z</dcterms:created>
  <dcterms:modified xsi:type="dcterms:W3CDTF">2023-01-19T08:42:53Z</dcterms:modified>
</cp:coreProperties>
</file>